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btc0.sharepoint.com/sites/Purchasing-RFQ-RFPReviewCommittees/Shared Documents/RFQ-RFP Review Committees/Mini Excavator Take 2/"/>
    </mc:Choice>
  </mc:AlternateContent>
  <xr:revisionPtr revIDLastSave="0" documentId="8_{2A8AC905-F0EE-4A39-92B8-34961284AC89}" xr6:coauthVersionLast="47" xr6:coauthVersionMax="47" xr10:uidLastSave="{00000000-0000-0000-0000-000000000000}"/>
  <bookViews>
    <workbookView xWindow="0" yWindow="0" windowWidth="15348" windowHeight="4476" firstSheet="2" activeTab="2" xr2:uid="{00000000-000D-0000-FFFF-FFFF00000000}"/>
  </bookViews>
  <sheets>
    <sheet name="RespCheck" sheetId="13" r:id="rId1"/>
    <sheet name="NonCostEval" sheetId="2" r:id="rId2"/>
    <sheet name="CostSheet(mult cost factors)" sheetId="4" r:id="rId3"/>
    <sheet name="FinalBidTab" sheetId="5" r:id="rId4"/>
    <sheet name="Not applicable - OralDemoScores" sheetId="1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E6" i="2"/>
  <c r="G6" i="2"/>
  <c r="H6" i="2"/>
  <c r="J6" i="2"/>
  <c r="K6" i="2"/>
  <c r="C7" i="2"/>
  <c r="F5" i="2" l="1"/>
  <c r="B5" i="4" l="1"/>
  <c r="D4" i="5" s="1"/>
  <c r="E5" i="4"/>
  <c r="D5" i="5" s="1"/>
  <c r="H5" i="4"/>
  <c r="D6" i="5" s="1"/>
  <c r="L4" i="2"/>
  <c r="L5" i="2"/>
  <c r="I4" i="2"/>
  <c r="I5" i="2"/>
  <c r="F4" i="2"/>
  <c r="C9" i="16" l="1"/>
  <c r="C10" i="16" s="1"/>
  <c r="BV9" i="16"/>
  <c r="BU9" i="16"/>
  <c r="BT9" i="16"/>
  <c r="BR9" i="16"/>
  <c r="BQ9" i="16"/>
  <c r="BP9" i="16"/>
  <c r="BN9" i="16"/>
  <c r="BM9" i="16"/>
  <c r="BL9" i="16"/>
  <c r="BJ9" i="16"/>
  <c r="BI9" i="16"/>
  <c r="BH9" i="16"/>
  <c r="BF9" i="16"/>
  <c r="BE9" i="16"/>
  <c r="BD9" i="16"/>
  <c r="BB9" i="16"/>
  <c r="BA9" i="16"/>
  <c r="AZ9" i="16"/>
  <c r="AX9" i="16"/>
  <c r="AW9" i="16"/>
  <c r="AV9" i="16"/>
  <c r="AT9" i="16"/>
  <c r="AS9" i="16"/>
  <c r="AR9" i="16"/>
  <c r="AP9" i="16"/>
  <c r="AO9" i="16"/>
  <c r="AN9" i="16"/>
  <c r="AL9" i="16"/>
  <c r="AK9" i="16"/>
  <c r="AJ9" i="16"/>
  <c r="AH9" i="16"/>
  <c r="AG9" i="16"/>
  <c r="AF9" i="16"/>
  <c r="AD9" i="16"/>
  <c r="AC9" i="16"/>
  <c r="AB9" i="16"/>
  <c r="Z9" i="16"/>
  <c r="Y9" i="16"/>
  <c r="X9" i="16"/>
  <c r="V9" i="16"/>
  <c r="U9" i="16"/>
  <c r="T9" i="16"/>
  <c r="R9" i="16"/>
  <c r="Q9" i="16"/>
  <c r="P9" i="16"/>
  <c r="N9" i="16"/>
  <c r="M9" i="16"/>
  <c r="L9" i="16"/>
  <c r="J9" i="16"/>
  <c r="I9" i="16"/>
  <c r="H9" i="16"/>
  <c r="F9" i="16"/>
  <c r="E9" i="16"/>
  <c r="D9" i="16"/>
  <c r="BW8" i="16"/>
  <c r="BS8" i="16"/>
  <c r="BO8" i="16"/>
  <c r="BK8" i="16"/>
  <c r="BG8" i="16"/>
  <c r="BC8" i="16"/>
  <c r="AY8" i="16"/>
  <c r="AU8" i="16"/>
  <c r="AQ8" i="16"/>
  <c r="AM8" i="16"/>
  <c r="AI8" i="16"/>
  <c r="AE8" i="16"/>
  <c r="AA8" i="16"/>
  <c r="W8" i="16"/>
  <c r="S8" i="16"/>
  <c r="O8" i="16"/>
  <c r="K8" i="16"/>
  <c r="G8" i="16"/>
  <c r="BW7" i="16"/>
  <c r="BS7" i="16"/>
  <c r="BO7" i="16"/>
  <c r="BK7" i="16"/>
  <c r="BG7" i="16"/>
  <c r="BC7" i="16"/>
  <c r="AY7" i="16"/>
  <c r="AU7" i="16"/>
  <c r="AQ7" i="16"/>
  <c r="AM7" i="16"/>
  <c r="AI7" i="16"/>
  <c r="AE7" i="16"/>
  <c r="AA7" i="16"/>
  <c r="W7" i="16"/>
  <c r="S7" i="16"/>
  <c r="O7" i="16"/>
  <c r="K7" i="16"/>
  <c r="G7" i="16"/>
  <c r="BW6" i="16"/>
  <c r="BS6" i="16"/>
  <c r="BO6" i="16"/>
  <c r="BK6" i="16"/>
  <c r="BG6" i="16"/>
  <c r="BC6" i="16"/>
  <c r="AY6" i="16"/>
  <c r="AU6" i="16"/>
  <c r="AQ6" i="16"/>
  <c r="AM6" i="16"/>
  <c r="AI6" i="16"/>
  <c r="AE6" i="16"/>
  <c r="AA6" i="16"/>
  <c r="W6" i="16"/>
  <c r="S6" i="16"/>
  <c r="O6" i="16"/>
  <c r="K6" i="16"/>
  <c r="G6" i="16"/>
  <c r="BW5" i="16"/>
  <c r="BS5" i="16"/>
  <c r="BO5" i="16"/>
  <c r="BK5" i="16"/>
  <c r="BG5" i="16"/>
  <c r="BC5" i="16"/>
  <c r="AY5" i="16"/>
  <c r="AU5" i="16"/>
  <c r="AQ5" i="16"/>
  <c r="AM5" i="16"/>
  <c r="AI5" i="16"/>
  <c r="AE5" i="16"/>
  <c r="AA5" i="16"/>
  <c r="W5" i="16"/>
  <c r="S5" i="16"/>
  <c r="O5" i="16"/>
  <c r="K5" i="16"/>
  <c r="G5" i="16"/>
  <c r="BW4" i="16"/>
  <c r="BS4" i="16"/>
  <c r="BO4" i="16"/>
  <c r="BK4" i="16"/>
  <c r="BG4" i="16"/>
  <c r="BC4" i="16"/>
  <c r="AY4" i="16"/>
  <c r="AU4" i="16"/>
  <c r="AQ4" i="16"/>
  <c r="AM4" i="16"/>
  <c r="AI4" i="16"/>
  <c r="AE4" i="16"/>
  <c r="AA4" i="16"/>
  <c r="W4" i="16"/>
  <c r="S4" i="16"/>
  <c r="O4" i="16"/>
  <c r="K4" i="16"/>
  <c r="G4" i="16"/>
  <c r="BW3" i="16"/>
  <c r="BW9" i="16" s="1"/>
  <c r="BS3" i="16"/>
  <c r="BS9" i="16" s="1"/>
  <c r="BO3" i="16"/>
  <c r="BO9" i="16" s="1"/>
  <c r="BK3" i="16"/>
  <c r="BK9" i="16" s="1"/>
  <c r="BG3" i="16"/>
  <c r="BG9" i="16" s="1"/>
  <c r="BC3" i="16"/>
  <c r="BC9" i="16" s="1"/>
  <c r="AY3" i="16"/>
  <c r="AY9" i="16" s="1"/>
  <c r="AU3" i="16"/>
  <c r="AU9" i="16" s="1"/>
  <c r="AQ3" i="16"/>
  <c r="AQ9" i="16" s="1"/>
  <c r="AM3" i="16"/>
  <c r="AM9" i="16" s="1"/>
  <c r="AI3" i="16"/>
  <c r="AI9" i="16" s="1"/>
  <c r="AE3" i="16"/>
  <c r="AE9" i="16" s="1"/>
  <c r="AA3" i="16"/>
  <c r="AA9" i="16" s="1"/>
  <c r="W3" i="16"/>
  <c r="W9" i="16" s="1"/>
  <c r="S3" i="16"/>
  <c r="S9" i="16" s="1"/>
  <c r="O3" i="16"/>
  <c r="O9" i="16" s="1"/>
  <c r="K3" i="16"/>
  <c r="G3" i="16"/>
  <c r="BS10" i="16" l="1"/>
  <c r="AQ10" i="16"/>
  <c r="O10" i="16"/>
  <c r="AU10" i="16"/>
  <c r="BW10" i="16"/>
  <c r="S10" i="16"/>
  <c r="AY10" i="16"/>
  <c r="AE10" i="16"/>
  <c r="BK10" i="16"/>
  <c r="BC10" i="16"/>
  <c r="AA10" i="16"/>
  <c r="AI10" i="16"/>
  <c r="BO10" i="16"/>
  <c r="W10" i="16"/>
  <c r="BG10" i="16"/>
  <c r="AM10" i="16"/>
  <c r="K9" i="16"/>
  <c r="K10" i="16" s="1"/>
  <c r="G9" i="16"/>
  <c r="G10" i="16" s="1"/>
  <c r="H6" i="5" l="1"/>
  <c r="H5" i="5"/>
  <c r="H4" i="5"/>
  <c r="L3" i="2" l="1"/>
  <c r="L6" i="2" s="1"/>
  <c r="I3" i="2"/>
  <c r="I6" i="2" s="1"/>
  <c r="F3" i="2"/>
  <c r="F6" i="2" s="1"/>
  <c r="F7" i="2" s="1"/>
  <c r="C4" i="5" s="1"/>
  <c r="L7" i="2" l="1"/>
  <c r="I7" i="2"/>
  <c r="C5" i="5" s="1"/>
  <c r="E5" i="5" s="1"/>
  <c r="J5" i="5" s="1"/>
  <c r="C6" i="5" l="1"/>
  <c r="E6" i="5" s="1"/>
  <c r="J6" i="5" s="1"/>
  <c r="N6" i="5" s="1"/>
  <c r="N5" i="5"/>
  <c r="E4" i="5"/>
  <c r="J4" i="5" s="1"/>
  <c r="N4" i="5" l="1"/>
</calcChain>
</file>

<file path=xl/sharedStrings.xml><?xml version="1.0" encoding="utf-8"?>
<sst xmlns="http://schemas.openxmlformats.org/spreadsheetml/2006/main" count="203" uniqueCount="75">
  <si>
    <t>Required Submittals</t>
  </si>
  <si>
    <t>Optional</t>
  </si>
  <si>
    <t>Responsiveness Check (Pass/Fail)</t>
  </si>
  <si>
    <t>Submitted Proposals</t>
  </si>
  <si>
    <t>Attachment A
Cert &amp; Assurances</t>
  </si>
  <si>
    <t>Attachment B References</t>
  </si>
  <si>
    <t>Items c-e
Bid Price</t>
  </si>
  <si>
    <t>Offer &amp; Award Contract</t>
  </si>
  <si>
    <t>Attachment E Contractor Cert</t>
  </si>
  <si>
    <t>OMWBE Form</t>
  </si>
  <si>
    <t>W9</t>
  </si>
  <si>
    <t>Tier 4 Final</t>
  </si>
  <si>
    <t>24" dig bucket</t>
  </si>
  <si>
    <t>Enclosed Cab</t>
  </si>
  <si>
    <t>Operation Hydraulic Thumb</t>
  </si>
  <si>
    <t>Permanent access to digital service/workshop manuals</t>
  </si>
  <si>
    <t>Attachment C WIPHE</t>
  </si>
  <si>
    <t>Bidder A -  Bobcat</t>
  </si>
  <si>
    <t>x</t>
  </si>
  <si>
    <t>Pass</t>
  </si>
  <si>
    <t>Bidder B - NC Machinery</t>
  </si>
  <si>
    <t>Bidder C - Pape</t>
  </si>
  <si>
    <t>Pref ID</t>
  </si>
  <si>
    <t xml:space="preserve"> Preferred</t>
  </si>
  <si>
    <t>Max Points</t>
  </si>
  <si>
    <t>Bidder A - Bobcat</t>
  </si>
  <si>
    <t>Eval 1</t>
  </si>
  <si>
    <t>Eval 2</t>
  </si>
  <si>
    <t>Eval
Avg.</t>
  </si>
  <si>
    <t>Load sense hydraulic system</t>
  </si>
  <si>
    <t>Aftertreatment device of some type</t>
  </si>
  <si>
    <t>Delivery earlier than June 15, 2023</t>
  </si>
  <si>
    <t>N/A</t>
  </si>
  <si>
    <t>Overall Score</t>
  </si>
  <si>
    <t>Total Points</t>
  </si>
  <si>
    <t>Cost Factor</t>
  </si>
  <si>
    <t>Points</t>
  </si>
  <si>
    <t>Overall Score (max. 400 points)</t>
  </si>
  <si>
    <t>Points for cost breakdown</t>
  </si>
  <si>
    <t>Lowest price = 400</t>
  </si>
  <si>
    <t xml:space="preserve">Points of others are reduced from 400 by percentage </t>
  </si>
  <si>
    <t>example: $42,500 is lowest next lowest is $43,000 and would receive 392 points</t>
  </si>
  <si>
    <t>Bidder Name</t>
  </si>
  <si>
    <t>Preferred
(95 pts.)</t>
  </si>
  <si>
    <t>Cost 
(400 pts.)</t>
  </si>
  <si>
    <t>Subtotal
(495 pts)</t>
  </si>
  <si>
    <t>EO 18-03
(5 pts)</t>
  </si>
  <si>
    <t>Preference Subtotals
(5 pts)</t>
  </si>
  <si>
    <t>Total
Score
(500)</t>
  </si>
  <si>
    <t>Percentage based on max points</t>
  </si>
  <si>
    <t>Bidder A - Bobcat of Bham</t>
  </si>
  <si>
    <t>Bidder C - Pape Machinery</t>
  </si>
  <si>
    <t>Item No.</t>
  </si>
  <si>
    <t>Item / Question</t>
  </si>
  <si>
    <t>Bidder A</t>
  </si>
  <si>
    <t>Bidder B</t>
  </si>
  <si>
    <t>Bidder C</t>
  </si>
  <si>
    <t>Bidder D</t>
  </si>
  <si>
    <t>Bidder E</t>
  </si>
  <si>
    <t>Bidder F</t>
  </si>
  <si>
    <t>Bidder G</t>
  </si>
  <si>
    <t>Bidder H</t>
  </si>
  <si>
    <t>Bidder  I</t>
  </si>
  <si>
    <t>Bidder/Course J</t>
  </si>
  <si>
    <t>Bidder K</t>
  </si>
  <si>
    <t>Bidder L</t>
  </si>
  <si>
    <t>Bidder M</t>
  </si>
  <si>
    <t>Bidder N</t>
  </si>
  <si>
    <t>Bidder  O</t>
  </si>
  <si>
    <t>Bidder P</t>
  </si>
  <si>
    <t>Bidder Q</t>
  </si>
  <si>
    <t>Bidder R</t>
  </si>
  <si>
    <t>Eval 3</t>
  </si>
  <si>
    <t>Communication/Presentation skills</t>
  </si>
  <si>
    <t>Total Points (maxium 200)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</si>
</sst>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b/>
      <sz val="11"/>
      <name val="Wingdings"/>
      <charset val="2"/>
    </font>
  </fonts>
  <fills count="1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theme="3" tint="-0.2499465926084170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theme="3" tint="-0.2499465926084170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theme="3" tint="-0.2499465926084170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3" borderId="8" xfId="2" applyNumberFormat="1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/>
    </xf>
    <xf numFmtId="2" fontId="5" fillId="2" borderId="8" xfId="1" applyNumberFormat="1" applyFont="1" applyFill="1" applyBorder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justify" vertical="top" wrapText="1"/>
    </xf>
    <xf numFmtId="0" fontId="0" fillId="0" borderId="0" xfId="0" applyAlignment="1">
      <alignment horizontal="center"/>
    </xf>
    <xf numFmtId="0" fontId="3" fillId="3" borderId="8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horizontal="center" vertical="top" wrapText="1"/>
    </xf>
    <xf numFmtId="0" fontId="7" fillId="5" borderId="8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vertical="top" wrapText="1"/>
    </xf>
    <xf numFmtId="0" fontId="8" fillId="7" borderId="8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/>
    </xf>
    <xf numFmtId="2" fontId="0" fillId="0" borderId="8" xfId="0" applyNumberFormat="1" applyBorder="1" applyAlignment="1">
      <alignment horizontal="right" vertical="center"/>
    </xf>
    <xf numFmtId="0" fontId="0" fillId="6" borderId="8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6" borderId="8" xfId="0" applyFill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8" xfId="0" applyNumberForma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0" fillId="0" borderId="0" xfId="0" applyNumberFormat="1" applyAlignment="1">
      <alignment horizontal="center" vertical="center"/>
    </xf>
    <xf numFmtId="1" fontId="2" fillId="10" borderId="7" xfId="0" applyNumberFormat="1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left" vertical="center" wrapText="1"/>
    </xf>
    <xf numFmtId="1" fontId="0" fillId="0" borderId="8" xfId="0" applyNumberFormat="1" applyBorder="1" applyAlignment="1" applyProtection="1">
      <alignment horizontal="right" vertical="center"/>
      <protection locked="0"/>
    </xf>
    <xf numFmtId="0" fontId="3" fillId="0" borderId="0" xfId="0" applyFont="1"/>
    <xf numFmtId="0" fontId="3" fillId="4" borderId="0" xfId="0" applyFont="1" applyFill="1" applyAlignment="1">
      <alignment horizontal="left" vertical="center"/>
    </xf>
    <xf numFmtId="0" fontId="6" fillId="0" borderId="5" xfId="1" applyNumberFormat="1" applyFont="1" applyFill="1" applyBorder="1" applyAlignment="1">
      <alignment horizontal="center" vertical="center"/>
    </xf>
    <xf numFmtId="1" fontId="2" fillId="10" borderId="14" xfId="0" applyNumberFormat="1" applyFont="1" applyFill="1" applyBorder="1" applyAlignment="1">
      <alignment horizontal="center" vertical="center" wrapText="1"/>
    </xf>
    <xf numFmtId="0" fontId="0" fillId="3" borderId="11" xfId="2" applyNumberFormat="1" applyFont="1" applyFill="1" applyBorder="1" applyAlignment="1">
      <alignment horizontal="center" vertical="center"/>
    </xf>
    <xf numFmtId="1" fontId="2" fillId="10" borderId="16" xfId="0" applyNumberFormat="1" applyFont="1" applyFill="1" applyBorder="1" applyAlignment="1">
      <alignment horizontal="center" vertical="center" wrapText="1"/>
    </xf>
    <xf numFmtId="1" fontId="2" fillId="13" borderId="13" xfId="0" applyNumberFormat="1" applyFont="1" applyFill="1" applyBorder="1" applyAlignment="1">
      <alignment horizontal="center" wrapText="1"/>
    </xf>
    <xf numFmtId="1" fontId="2" fillId="13" borderId="1" xfId="0" applyNumberFormat="1" applyFont="1" applyFill="1" applyBorder="1" applyAlignment="1">
      <alignment horizontal="center" wrapText="1"/>
    </xf>
    <xf numFmtId="1" fontId="2" fillId="13" borderId="7" xfId="0" applyNumberFormat="1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left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left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0" fillId="11" borderId="8" xfId="0" applyFont="1" applyFill="1" applyBorder="1" applyAlignment="1">
      <alignment wrapText="1"/>
    </xf>
    <xf numFmtId="0" fontId="11" fillId="0" borderId="8" xfId="0" applyFont="1" applyBorder="1"/>
    <xf numFmtId="0" fontId="3" fillId="0" borderId="0" xfId="0" applyFont="1" applyAlignment="1">
      <alignment horizontal="left" vertical="center" wrapText="1"/>
    </xf>
    <xf numFmtId="0" fontId="12" fillId="0" borderId="0" xfId="0" applyFont="1"/>
    <xf numFmtId="0" fontId="0" fillId="0" borderId="2" xfId="0" applyBorder="1" applyAlignment="1">
      <alignment horizontal="center" wrapText="1"/>
    </xf>
    <xf numFmtId="0" fontId="5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43" fontId="2" fillId="10" borderId="7" xfId="3" applyFont="1" applyFill="1" applyBorder="1" applyAlignment="1">
      <alignment horizontal="center" vertical="center" wrapText="1"/>
    </xf>
    <xf numFmtId="43" fontId="2" fillId="13" borderId="7" xfId="3" applyFont="1" applyFill="1" applyBorder="1" applyAlignment="1">
      <alignment horizontal="center" vertical="center" wrapText="1"/>
    </xf>
    <xf numFmtId="43" fontId="0" fillId="0" borderId="0" xfId="3" applyFont="1" applyAlignment="1">
      <alignment horizontal="center" vertical="center"/>
    </xf>
    <xf numFmtId="0" fontId="3" fillId="3" borderId="11" xfId="2" applyNumberFormat="1" applyFont="1" applyFill="1" applyBorder="1" applyAlignment="1">
      <alignment horizontal="center" vertical="center"/>
    </xf>
    <xf numFmtId="0" fontId="11" fillId="0" borderId="0" xfId="0" applyFont="1"/>
    <xf numFmtId="6" fontId="11" fillId="0" borderId="2" xfId="0" applyNumberFormat="1" applyFont="1" applyBorder="1"/>
    <xf numFmtId="2" fontId="6" fillId="0" borderId="8" xfId="0" applyNumberFormat="1" applyFont="1" applyBorder="1" applyAlignment="1">
      <alignment horizontal="right" vertical="center"/>
    </xf>
    <xf numFmtId="1" fontId="6" fillId="0" borderId="8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16" borderId="8" xfId="0" applyFont="1" applyFill="1" applyBorder="1" applyAlignment="1">
      <alignment horizontal="left" vertical="center"/>
    </xf>
    <xf numFmtId="0" fontId="6" fillId="16" borderId="8" xfId="0" applyFont="1" applyFill="1" applyBorder="1" applyAlignment="1" applyProtection="1">
      <alignment horizontal="left" vertical="center"/>
      <protection locked="0"/>
    </xf>
    <xf numFmtId="0" fontId="7" fillId="16" borderId="8" xfId="0" applyFont="1" applyFill="1" applyBorder="1" applyAlignment="1">
      <alignment horizontal="center" vertical="top" wrapText="1"/>
    </xf>
    <xf numFmtId="0" fontId="8" fillId="17" borderId="8" xfId="0" applyFont="1" applyFill="1" applyBorder="1" applyAlignment="1">
      <alignment horizontal="center" wrapText="1"/>
    </xf>
    <xf numFmtId="1" fontId="6" fillId="17" borderId="8" xfId="0" applyNumberFormat="1" applyFont="1" applyFill="1" applyBorder="1" applyAlignment="1">
      <alignment horizontal="right" vertical="center"/>
    </xf>
    <xf numFmtId="1" fontId="0" fillId="17" borderId="8" xfId="0" applyNumberFormat="1" applyFill="1" applyBorder="1" applyAlignment="1">
      <alignment horizontal="right" vertical="center"/>
    </xf>
    <xf numFmtId="2" fontId="6" fillId="17" borderId="8" xfId="0" applyNumberFormat="1" applyFont="1" applyFill="1" applyBorder="1" applyAlignment="1">
      <alignment horizontal="right" vertical="center"/>
    </xf>
    <xf numFmtId="2" fontId="0" fillId="17" borderId="8" xfId="0" applyNumberFormat="1" applyFill="1" applyBorder="1" applyAlignment="1">
      <alignment horizontal="right" vertical="center"/>
    </xf>
    <xf numFmtId="0" fontId="13" fillId="0" borderId="20" xfId="0" applyFont="1" applyBorder="1" applyAlignment="1">
      <alignment horizontal="center"/>
    </xf>
    <xf numFmtId="9" fontId="8" fillId="5" borderId="8" xfId="2" applyFont="1" applyFill="1" applyBorder="1" applyAlignment="1" applyProtection="1">
      <alignment horizontal="center" wrapText="1"/>
    </xf>
    <xf numFmtId="9" fontId="0" fillId="8" borderId="8" xfId="2" applyFont="1" applyFill="1" applyBorder="1" applyAlignment="1" applyProtection="1">
      <alignment horizontal="right" vertical="center"/>
      <protection locked="0"/>
    </xf>
    <xf numFmtId="9" fontId="0" fillId="13" borderId="0" xfId="2" applyFont="1" applyFill="1" applyProtection="1"/>
    <xf numFmtId="9" fontId="0" fillId="15" borderId="8" xfId="2" applyFont="1" applyFill="1" applyBorder="1" applyAlignment="1" applyProtection="1">
      <alignment horizontal="right" vertical="center"/>
    </xf>
    <xf numFmtId="9" fontId="0" fillId="0" borderId="0" xfId="2" applyFont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5" fillId="2" borderId="3" xfId="1" applyNumberFormat="1" applyFont="1" applyFill="1" applyBorder="1" applyAlignment="1">
      <alignment horizontal="center" vertical="center"/>
    </xf>
    <xf numFmtId="1" fontId="2" fillId="13" borderId="1" xfId="0" applyNumberFormat="1" applyFont="1" applyFill="1" applyBorder="1" applyAlignment="1">
      <alignment horizontal="center" wrapText="1"/>
    </xf>
    <xf numFmtId="1" fontId="2" fillId="13" borderId="15" xfId="0" applyNumberFormat="1" applyFont="1" applyFill="1" applyBorder="1" applyAlignment="1">
      <alignment horizontal="center" wrapText="1"/>
    </xf>
    <xf numFmtId="2" fontId="5" fillId="2" borderId="4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0" fontId="2" fillId="12" borderId="18" xfId="0" applyFont="1" applyFill="1" applyBorder="1" applyAlignment="1">
      <alignment horizontal="center" vertical="center" wrapText="1"/>
    </xf>
    <xf numFmtId="44" fontId="5" fillId="5" borderId="19" xfId="0" applyNumberFormat="1" applyFont="1" applyFill="1" applyBorder="1" applyAlignment="1" applyProtection="1">
      <alignment horizontal="center" wrapText="1"/>
      <protection locked="0"/>
    </xf>
    <xf numFmtId="44" fontId="3" fillId="0" borderId="19" xfId="0" applyNumberFormat="1" applyFont="1" applyBorder="1" applyAlignment="1" applyProtection="1">
      <alignment horizontal="center" wrapText="1"/>
      <protection locked="0"/>
    </xf>
    <xf numFmtId="0" fontId="3" fillId="3" borderId="17" xfId="0" applyFont="1" applyFill="1" applyBorder="1" applyAlignment="1">
      <alignment horizontal="center" wrapText="1"/>
    </xf>
    <xf numFmtId="0" fontId="2" fillId="9" borderId="10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5" borderId="6" xfId="0" applyFont="1" applyFill="1" applyBorder="1" applyAlignment="1" applyProtection="1">
      <alignment horizontal="center" wrapText="1"/>
      <protection locked="0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/>
    </xf>
    <xf numFmtId="1" fontId="2" fillId="13" borderId="6" xfId="0" applyNumberFormat="1" applyFont="1" applyFill="1" applyBorder="1" applyAlignment="1">
      <alignment horizontal="center" wrapText="1"/>
    </xf>
    <xf numFmtId="1" fontId="2" fillId="13" borderId="16" xfId="0" applyNumberFormat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C1A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4</xdr:col>
      <xdr:colOff>209550</xdr:colOff>
      <xdr:row>14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584FEB-D284-8E32-CB6B-144154A7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62325"/>
          <a:ext cx="4572000" cy="3905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11</xdr:col>
      <xdr:colOff>400050</xdr:colOff>
      <xdr:row>18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42A31B-E7A7-7522-E624-82DF2FA2919C}"/>
            </a:ext>
            <a:ext uri="{147F2762-F138-4A5C-976F-8EAC2B608ADB}">
              <a16:predDERef xmlns:a16="http://schemas.microsoft.com/office/drawing/2014/main" pred="{E6584FEB-D284-8E32-CB6B-144154A7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0" y="3362325"/>
          <a:ext cx="4572000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O9"/>
  <sheetViews>
    <sheetView workbookViewId="0">
      <selection activeCell="D8" sqref="D8"/>
    </sheetView>
  </sheetViews>
  <sheetFormatPr defaultRowHeight="15" customHeight="1"/>
  <cols>
    <col min="1" max="1" width="37" customWidth="1"/>
    <col min="2" max="3" width="12.85546875" style="8" customWidth="1"/>
    <col min="4" max="4" width="14.28515625" style="8" customWidth="1"/>
    <col min="5" max="5" width="15.140625" style="8" customWidth="1"/>
    <col min="6" max="6" width="13.5703125" customWidth="1"/>
    <col min="7" max="13" width="10.85546875" customWidth="1"/>
    <col min="14" max="14" width="12.85546875" customWidth="1"/>
    <col min="15" max="15" width="15.85546875" customWidth="1"/>
  </cols>
  <sheetData>
    <row r="1" spans="1:15" ht="23.25" customHeight="1">
      <c r="A1" s="35"/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  <c r="N1" s="49" t="s">
        <v>1</v>
      </c>
      <c r="O1" s="85" t="s">
        <v>2</v>
      </c>
    </row>
    <row r="2" spans="1:15" ht="46.5" customHeight="1">
      <c r="A2" s="61" t="s">
        <v>3</v>
      </c>
      <c r="B2" s="54" t="s">
        <v>4</v>
      </c>
      <c r="C2" s="54" t="s">
        <v>5</v>
      </c>
      <c r="D2" s="54" t="s">
        <v>6</v>
      </c>
      <c r="E2" s="54" t="s">
        <v>7</v>
      </c>
      <c r="F2" s="54" t="s">
        <v>8</v>
      </c>
      <c r="G2" s="54" t="s">
        <v>9</v>
      </c>
      <c r="H2" s="54" t="s">
        <v>10</v>
      </c>
      <c r="I2" s="54" t="s">
        <v>11</v>
      </c>
      <c r="J2" s="54" t="s">
        <v>12</v>
      </c>
      <c r="K2" s="54" t="s">
        <v>13</v>
      </c>
      <c r="L2" s="54" t="s">
        <v>14</v>
      </c>
      <c r="M2" s="54" t="s">
        <v>15</v>
      </c>
      <c r="N2" s="54" t="s">
        <v>16</v>
      </c>
      <c r="O2" s="85"/>
    </row>
    <row r="3" spans="1:15" ht="20.100000000000001" customHeight="1">
      <c r="A3" s="55" t="s">
        <v>17</v>
      </c>
      <c r="B3" s="59" t="s">
        <v>18</v>
      </c>
      <c r="C3" s="59" t="s">
        <v>18</v>
      </c>
      <c r="D3" s="59" t="s">
        <v>18</v>
      </c>
      <c r="E3" s="59" t="s">
        <v>18</v>
      </c>
      <c r="F3" s="59" t="s">
        <v>18</v>
      </c>
      <c r="G3" s="59" t="s">
        <v>18</v>
      </c>
      <c r="H3" s="59" t="s">
        <v>18</v>
      </c>
      <c r="I3" s="59" t="s">
        <v>18</v>
      </c>
      <c r="J3" s="59" t="s">
        <v>18</v>
      </c>
      <c r="K3" s="59" t="s">
        <v>18</v>
      </c>
      <c r="L3" s="56" t="s">
        <v>18</v>
      </c>
      <c r="M3" s="56" t="s">
        <v>18</v>
      </c>
      <c r="N3" s="59" t="s">
        <v>18</v>
      </c>
      <c r="O3" s="57" t="s">
        <v>19</v>
      </c>
    </row>
    <row r="4" spans="1:15" ht="20.100000000000001" customHeight="1">
      <c r="A4" s="58" t="s">
        <v>20</v>
      </c>
      <c r="B4" s="59" t="s">
        <v>18</v>
      </c>
      <c r="C4" s="59" t="s">
        <v>18</v>
      </c>
      <c r="D4" s="59" t="s">
        <v>18</v>
      </c>
      <c r="E4" s="59" t="s">
        <v>18</v>
      </c>
      <c r="F4" s="59" t="s">
        <v>18</v>
      </c>
      <c r="G4" s="59" t="s">
        <v>18</v>
      </c>
      <c r="H4" s="59" t="s">
        <v>18</v>
      </c>
      <c r="I4" s="79" t="s">
        <v>18</v>
      </c>
      <c r="J4" s="59" t="s">
        <v>18</v>
      </c>
      <c r="K4" s="59" t="s">
        <v>18</v>
      </c>
      <c r="L4" s="59" t="s">
        <v>18</v>
      </c>
      <c r="M4" s="59" t="s">
        <v>18</v>
      </c>
      <c r="N4" s="59" t="s">
        <v>18</v>
      </c>
      <c r="O4" s="57" t="s">
        <v>19</v>
      </c>
    </row>
    <row r="5" spans="1:15" ht="20.100000000000001" customHeight="1">
      <c r="A5" s="58" t="s">
        <v>21</v>
      </c>
      <c r="B5" s="59" t="s">
        <v>18</v>
      </c>
      <c r="C5" s="59" t="s">
        <v>18</v>
      </c>
      <c r="D5" s="59" t="s">
        <v>18</v>
      </c>
      <c r="E5" s="59" t="s">
        <v>18</v>
      </c>
      <c r="F5" s="59" t="s">
        <v>18</v>
      </c>
      <c r="G5" s="59" t="s">
        <v>18</v>
      </c>
      <c r="H5" s="59" t="s">
        <v>18</v>
      </c>
      <c r="I5" s="79" t="s">
        <v>18</v>
      </c>
      <c r="J5" s="60" t="s">
        <v>18</v>
      </c>
      <c r="K5" s="60" t="s">
        <v>18</v>
      </c>
      <c r="L5" s="59" t="s">
        <v>18</v>
      </c>
      <c r="M5" s="60" t="s">
        <v>18</v>
      </c>
      <c r="N5" s="59" t="s">
        <v>18</v>
      </c>
      <c r="O5" s="57" t="s">
        <v>19</v>
      </c>
    </row>
    <row r="6" spans="1:15" ht="14.45">
      <c r="A6" s="52"/>
    </row>
    <row r="9" spans="1:15" ht="14.45">
      <c r="A9" s="53"/>
    </row>
  </sheetData>
  <mergeCells count="2">
    <mergeCell ref="O1:O2"/>
    <mergeCell ref="B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1:L14"/>
  <sheetViews>
    <sheetView zoomScale="85" zoomScaleNormal="85" workbookViewId="0">
      <selection activeCell="C18" sqref="C18"/>
    </sheetView>
  </sheetViews>
  <sheetFormatPr defaultColWidth="8.85546875" defaultRowHeight="14.45"/>
  <cols>
    <col min="1" max="1" width="7.140625" style="5" customWidth="1"/>
    <col min="2" max="2" width="50" customWidth="1"/>
    <col min="3" max="3" width="7.85546875" style="5" customWidth="1"/>
    <col min="4" max="4" width="8.7109375" style="6" customWidth="1"/>
    <col min="5" max="5" width="8.5703125" style="6" customWidth="1"/>
    <col min="6" max="6" width="8.42578125" style="6" customWidth="1"/>
    <col min="7" max="7" width="8.7109375" style="6" customWidth="1"/>
    <col min="8" max="8" width="8.5703125" style="6" customWidth="1"/>
    <col min="9" max="9" width="8.42578125" style="6" customWidth="1"/>
    <col min="10" max="10" width="8.7109375" style="6" customWidth="1"/>
    <col min="11" max="11" width="8.5703125" style="6" customWidth="1"/>
    <col min="12" max="12" width="8.42578125" style="6" customWidth="1"/>
  </cols>
  <sheetData>
    <row r="1" spans="1:12" ht="14.45" customHeight="1">
      <c r="A1" s="89" t="s">
        <v>22</v>
      </c>
      <c r="B1" s="90" t="s">
        <v>23</v>
      </c>
      <c r="C1" s="90" t="s">
        <v>24</v>
      </c>
      <c r="D1" s="91" t="s">
        <v>25</v>
      </c>
      <c r="E1" s="91"/>
      <c r="F1" s="91"/>
      <c r="G1" s="92" t="s">
        <v>20</v>
      </c>
      <c r="H1" s="92"/>
      <c r="I1" s="92"/>
      <c r="J1" s="88" t="s">
        <v>21</v>
      </c>
      <c r="K1" s="88"/>
      <c r="L1" s="88"/>
    </row>
    <row r="2" spans="1:12" ht="29.45" customHeight="1">
      <c r="A2" s="89"/>
      <c r="B2" s="90"/>
      <c r="C2" s="90"/>
      <c r="D2" s="40" t="s">
        <v>26</v>
      </c>
      <c r="E2" s="41" t="s">
        <v>27</v>
      </c>
      <c r="F2" s="41" t="s">
        <v>28</v>
      </c>
      <c r="G2" s="41" t="s">
        <v>26</v>
      </c>
      <c r="H2" s="41" t="s">
        <v>27</v>
      </c>
      <c r="I2" s="41" t="s">
        <v>28</v>
      </c>
      <c r="J2" s="41" t="s">
        <v>26</v>
      </c>
      <c r="K2" s="41" t="s">
        <v>27</v>
      </c>
      <c r="L2" s="41" t="s">
        <v>28</v>
      </c>
    </row>
    <row r="3" spans="1:12" ht="45" customHeight="1">
      <c r="A3" s="1">
        <v>1</v>
      </c>
      <c r="B3" s="7" t="s">
        <v>29</v>
      </c>
      <c r="C3" s="65">
        <v>35</v>
      </c>
      <c r="D3" s="36">
        <v>35</v>
      </c>
      <c r="E3" s="2">
        <v>35</v>
      </c>
      <c r="F3" s="3">
        <f>AVERAGE(D3:E3)</f>
        <v>35</v>
      </c>
      <c r="G3" s="2">
        <v>35</v>
      </c>
      <c r="H3" s="2">
        <v>35</v>
      </c>
      <c r="I3" s="3">
        <f>AVERAGE(G3:H3)</f>
        <v>35</v>
      </c>
      <c r="J3" s="2">
        <v>0</v>
      </c>
      <c r="K3" s="2">
        <v>0</v>
      </c>
      <c r="L3" s="3">
        <f>AVERAGE(J3:K3)</f>
        <v>0</v>
      </c>
    </row>
    <row r="4" spans="1:12" ht="45" customHeight="1">
      <c r="A4" s="1">
        <v>2</v>
      </c>
      <c r="B4" s="7" t="s">
        <v>30</v>
      </c>
      <c r="C4" s="65">
        <v>35</v>
      </c>
      <c r="D4" s="36">
        <v>0</v>
      </c>
      <c r="E4" s="2">
        <v>0</v>
      </c>
      <c r="F4" s="3">
        <f>AVERAGE(D4:E4)</f>
        <v>0</v>
      </c>
      <c r="G4" s="2">
        <v>0</v>
      </c>
      <c r="H4" s="2">
        <v>0</v>
      </c>
      <c r="I4" s="3">
        <f>AVERAGE(G4:H4)</f>
        <v>0</v>
      </c>
      <c r="J4" s="2">
        <v>0</v>
      </c>
      <c r="K4" s="2">
        <v>0</v>
      </c>
      <c r="L4" s="3">
        <f>AVERAGE(J4:K4)</f>
        <v>0</v>
      </c>
    </row>
    <row r="5" spans="1:12" ht="45" customHeight="1">
      <c r="A5" s="1">
        <v>5</v>
      </c>
      <c r="B5" s="7" t="s">
        <v>31</v>
      </c>
      <c r="C5" s="65">
        <v>25</v>
      </c>
      <c r="D5" s="36">
        <v>0</v>
      </c>
      <c r="E5" s="2">
        <v>0</v>
      </c>
      <c r="F5" s="3">
        <f>AVERAGE(D5:E5)</f>
        <v>0</v>
      </c>
      <c r="G5" s="2">
        <v>25</v>
      </c>
      <c r="H5" s="2">
        <v>25</v>
      </c>
      <c r="I5" s="3">
        <f>AVERAGE(G5:H5)</f>
        <v>25</v>
      </c>
      <c r="J5" s="2">
        <v>0</v>
      </c>
      <c r="K5" s="2">
        <v>0</v>
      </c>
      <c r="L5" s="3">
        <f>AVERAGE(J5:K5)</f>
        <v>0</v>
      </c>
    </row>
    <row r="6" spans="1:12" ht="15" thickBot="1">
      <c r="A6" s="31" t="s">
        <v>32</v>
      </c>
      <c r="B6" s="32" t="s">
        <v>33</v>
      </c>
      <c r="C6" s="39">
        <v>95</v>
      </c>
      <c r="D6" s="37">
        <f t="shared" ref="D6:L6" si="0">SUM(D3:D5)</f>
        <v>35</v>
      </c>
      <c r="E6" s="31">
        <f t="shared" si="0"/>
        <v>35</v>
      </c>
      <c r="F6" s="62">
        <f t="shared" si="0"/>
        <v>35</v>
      </c>
      <c r="G6" s="31">
        <f t="shared" si="0"/>
        <v>60</v>
      </c>
      <c r="H6" s="31">
        <f t="shared" si="0"/>
        <v>60</v>
      </c>
      <c r="I6" s="62">
        <f t="shared" si="0"/>
        <v>60</v>
      </c>
      <c r="J6" s="31">
        <f t="shared" si="0"/>
        <v>0</v>
      </c>
      <c r="K6" s="31">
        <f t="shared" si="0"/>
        <v>0</v>
      </c>
      <c r="L6" s="62">
        <f t="shared" si="0"/>
        <v>0</v>
      </c>
    </row>
    <row r="7" spans="1:12" ht="15.6" thickTop="1" thickBot="1">
      <c r="A7" s="42" t="s">
        <v>32</v>
      </c>
      <c r="B7" s="43" t="s">
        <v>34</v>
      </c>
      <c r="C7" s="44">
        <f>C6</f>
        <v>95</v>
      </c>
      <c r="D7" s="45"/>
      <c r="E7" s="46"/>
      <c r="F7" s="63">
        <f>F6</f>
        <v>35</v>
      </c>
      <c r="G7" s="46"/>
      <c r="H7" s="46"/>
      <c r="I7" s="63">
        <f>I6</f>
        <v>60</v>
      </c>
      <c r="J7" s="46"/>
      <c r="K7" s="46"/>
      <c r="L7" s="63">
        <f>L6</f>
        <v>0</v>
      </c>
    </row>
    <row r="8" spans="1:12" ht="15" thickTop="1">
      <c r="C8" s="6"/>
      <c r="F8" s="64"/>
    </row>
    <row r="10" spans="1:12">
      <c r="F10" s="4"/>
    </row>
    <row r="11" spans="1:12">
      <c r="F11" s="4"/>
    </row>
    <row r="14" spans="1:12">
      <c r="D14" s="30"/>
    </row>
  </sheetData>
  <mergeCells count="6">
    <mergeCell ref="J1:L1"/>
    <mergeCell ref="A1:A2"/>
    <mergeCell ref="B1:B2"/>
    <mergeCell ref="C1:C2"/>
    <mergeCell ref="D1:F1"/>
    <mergeCell ref="G1:I1"/>
  </mergeCells>
  <dataValidations count="1">
    <dataValidation allowBlank="1" sqref="B3:B5" xr:uid="{00000000-0002-0000-0200-000000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16"/>
  <sheetViews>
    <sheetView tabSelected="1" workbookViewId="0">
      <selection activeCell="K4" sqref="K4"/>
    </sheetView>
  </sheetViews>
  <sheetFormatPr defaultRowHeight="15" customHeight="1"/>
  <cols>
    <col min="1" max="1" width="27.85546875" customWidth="1"/>
    <col min="2" max="3" width="10.85546875" customWidth="1"/>
    <col min="4" max="4" width="15.85546875" customWidth="1"/>
    <col min="5" max="6" width="10.85546875" customWidth="1"/>
    <col min="7" max="7" width="15.85546875" customWidth="1"/>
    <col min="8" max="9" width="10.85546875" customWidth="1"/>
    <col min="10" max="10" width="15.85546875" customWidth="1"/>
  </cols>
  <sheetData>
    <row r="1" spans="1:10" thickTop="1">
      <c r="A1" s="97"/>
      <c r="B1" s="97"/>
      <c r="C1" s="97"/>
      <c r="D1" s="97"/>
      <c r="E1" s="97"/>
      <c r="F1" s="97"/>
      <c r="G1" s="97"/>
      <c r="H1" s="97"/>
      <c r="I1" s="97"/>
      <c r="J1" s="97"/>
    </row>
    <row r="2" spans="1:10" ht="27" customHeight="1">
      <c r="A2" s="98" t="s">
        <v>35</v>
      </c>
      <c r="B2" s="99" t="s">
        <v>25</v>
      </c>
      <c r="C2" s="99"/>
      <c r="D2" s="99"/>
      <c r="E2" s="100" t="s">
        <v>20</v>
      </c>
      <c r="F2" s="101"/>
      <c r="G2" s="102"/>
      <c r="H2" s="103" t="s">
        <v>21</v>
      </c>
      <c r="I2" s="103"/>
      <c r="J2" s="103"/>
    </row>
    <row r="3" spans="1:10" ht="34.35" customHeight="1" thickBot="1">
      <c r="A3" s="98"/>
      <c r="B3" s="94">
        <v>40719.1</v>
      </c>
      <c r="C3" s="94"/>
      <c r="D3" s="94"/>
      <c r="E3" s="95">
        <v>44300</v>
      </c>
      <c r="F3" s="95"/>
      <c r="G3" s="95"/>
      <c r="H3" s="94">
        <v>43782.28</v>
      </c>
      <c r="I3" s="94"/>
      <c r="J3" s="94"/>
    </row>
    <row r="4" spans="1:10" s="34" customFormat="1" thickTop="1">
      <c r="A4" s="9" t="s">
        <v>36</v>
      </c>
      <c r="B4" s="96">
        <v>400</v>
      </c>
      <c r="C4" s="96"/>
      <c r="D4" s="96"/>
      <c r="E4" s="96">
        <v>364</v>
      </c>
      <c r="F4" s="96"/>
      <c r="G4" s="96"/>
      <c r="H4" s="96">
        <v>372</v>
      </c>
      <c r="I4" s="96"/>
      <c r="J4" s="96"/>
    </row>
    <row r="5" spans="1:10" thickBot="1">
      <c r="A5" s="47" t="s">
        <v>37</v>
      </c>
      <c r="B5" s="93">
        <f>B4</f>
        <v>400</v>
      </c>
      <c r="C5" s="93"/>
      <c r="D5" s="93"/>
      <c r="E5" s="93">
        <f>E4</f>
        <v>364</v>
      </c>
      <c r="F5" s="93"/>
      <c r="G5" s="93"/>
      <c r="H5" s="93">
        <f>H4</f>
        <v>372</v>
      </c>
      <c r="I5" s="93"/>
      <c r="J5" s="93"/>
    </row>
    <row r="6" spans="1:10" ht="15" customHeight="1" thickTop="1"/>
    <row r="7" spans="1:10" ht="36">
      <c r="A7" s="50" t="s">
        <v>38</v>
      </c>
    </row>
    <row r="8" spans="1:10" ht="18">
      <c r="A8" s="51" t="s">
        <v>39</v>
      </c>
    </row>
    <row r="9" spans="1:10" ht="18">
      <c r="A9" s="67" t="s">
        <v>40</v>
      </c>
    </row>
    <row r="10" spans="1:10" ht="18">
      <c r="A10" s="66" t="s">
        <v>41</v>
      </c>
    </row>
    <row r="11" spans="1:10" ht="18">
      <c r="A11" s="66"/>
    </row>
    <row r="12" spans="1:10" ht="18">
      <c r="A12" s="66"/>
    </row>
    <row r="13" spans="1:10" ht="18">
      <c r="A13" s="66"/>
    </row>
    <row r="14" spans="1:10" ht="18">
      <c r="A14" s="66"/>
    </row>
    <row r="15" spans="1:10" ht="18">
      <c r="A15" s="66"/>
    </row>
    <row r="16" spans="1:10" ht="18">
      <c r="A16" s="66"/>
    </row>
  </sheetData>
  <mergeCells count="14">
    <mergeCell ref="A1:J1"/>
    <mergeCell ref="A2:A3"/>
    <mergeCell ref="B2:D2"/>
    <mergeCell ref="E2:G2"/>
    <mergeCell ref="H2:J2"/>
    <mergeCell ref="H5:J5"/>
    <mergeCell ref="B5:D5"/>
    <mergeCell ref="B3:D3"/>
    <mergeCell ref="E3:G3"/>
    <mergeCell ref="E4:G4"/>
    <mergeCell ref="E5:G5"/>
    <mergeCell ref="B4:D4"/>
    <mergeCell ref="H3:J3"/>
    <mergeCell ref="H4:J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89999084444715716"/>
  </sheetPr>
  <dimension ref="A1:O6"/>
  <sheetViews>
    <sheetView workbookViewId="0">
      <selection activeCell="N1" sqref="N1:N1048576"/>
    </sheetView>
  </sheetViews>
  <sheetFormatPr defaultColWidth="8.85546875" defaultRowHeight="14.45"/>
  <cols>
    <col min="1" max="1" width="29.5703125" style="25" customWidth="1"/>
    <col min="2" max="2" width="0.5703125" style="25" customWidth="1"/>
    <col min="3" max="3" width="13" style="26" customWidth="1"/>
    <col min="4" max="5" width="10.85546875" style="26" customWidth="1"/>
    <col min="6" max="6" width="0.5703125" style="25" customWidth="1"/>
    <col min="7" max="7" width="8.5703125" style="25" customWidth="1"/>
    <col min="8" max="8" width="9.140625" style="25" customWidth="1"/>
    <col min="9" max="9" width="0.5703125" style="25" customWidth="1"/>
    <col min="10" max="10" width="10.85546875" style="25" customWidth="1"/>
    <col min="11" max="11" width="0.5703125" style="25" customWidth="1"/>
    <col min="12" max="12" width="2.140625" style="25" customWidth="1"/>
    <col min="13" max="13" width="0.5703125" style="25" customWidth="1"/>
    <col min="14" max="14" width="10.85546875" style="84" customWidth="1"/>
    <col min="15" max="15" width="0.5703125" style="25" customWidth="1"/>
    <col min="16" max="16384" width="8.85546875" style="25"/>
  </cols>
  <sheetData>
    <row r="1" spans="1:15" customFormat="1" ht="52.35" customHeight="1">
      <c r="A1" s="48" t="s">
        <v>42</v>
      </c>
      <c r="B1" s="10"/>
      <c r="C1" s="11" t="s">
        <v>43</v>
      </c>
      <c r="D1" s="12" t="s">
        <v>44</v>
      </c>
      <c r="E1" s="74" t="s">
        <v>45</v>
      </c>
      <c r="F1" s="13"/>
      <c r="G1" s="12" t="s">
        <v>46</v>
      </c>
      <c r="H1" s="74" t="s">
        <v>47</v>
      </c>
      <c r="I1" s="14"/>
      <c r="J1" s="12" t="s">
        <v>48</v>
      </c>
      <c r="K1" s="10"/>
      <c r="L1" s="15"/>
      <c r="M1" s="10"/>
      <c r="N1" s="80" t="s">
        <v>49</v>
      </c>
      <c r="O1" s="10"/>
    </row>
    <row r="2" spans="1:15" s="22" customFormat="1" ht="3" customHeight="1">
      <c r="A2" s="17"/>
      <c r="B2" s="23"/>
      <c r="C2" s="24"/>
      <c r="D2" s="24"/>
      <c r="E2" s="24"/>
      <c r="F2" s="23"/>
      <c r="G2" s="23"/>
      <c r="H2" s="23"/>
      <c r="I2" s="23"/>
      <c r="J2" s="23"/>
      <c r="K2" s="23"/>
      <c r="M2" s="10"/>
      <c r="N2" s="81"/>
      <c r="O2" s="10"/>
    </row>
    <row r="3" spans="1:15" customFormat="1">
      <c r="A3" s="104"/>
      <c r="B3" s="105"/>
      <c r="C3" s="105"/>
      <c r="D3" s="105"/>
      <c r="E3" s="105"/>
      <c r="F3" s="105"/>
      <c r="G3" s="105"/>
      <c r="H3" s="105"/>
      <c r="I3" s="105"/>
      <c r="J3" s="106"/>
      <c r="K3" s="16"/>
      <c r="M3" s="10"/>
      <c r="N3" s="82"/>
      <c r="O3" s="10"/>
    </row>
    <row r="4" spans="1:15" s="21" customFormat="1" ht="20.100000000000001" customHeight="1">
      <c r="A4" s="55" t="s">
        <v>50</v>
      </c>
      <c r="B4" s="71"/>
      <c r="C4" s="68">
        <f>NonCostEval!F7</f>
        <v>35</v>
      </c>
      <c r="D4" s="68">
        <f>'CostSheet(mult cost factors)'!B5</f>
        <v>400</v>
      </c>
      <c r="E4" s="77">
        <f>SUM(C4:D4)</f>
        <v>435</v>
      </c>
      <c r="F4" s="72">
        <v>8</v>
      </c>
      <c r="G4" s="69">
        <v>5</v>
      </c>
      <c r="H4" s="75">
        <f t="shared" ref="H4:H6" si="0">SUM(G4:G4)</f>
        <v>5</v>
      </c>
      <c r="I4" s="71"/>
      <c r="J4" s="68">
        <f>SUM(H4,E4)</f>
        <v>440</v>
      </c>
      <c r="K4" s="72"/>
      <c r="L4" s="70"/>
      <c r="M4" s="73"/>
      <c r="N4" s="83">
        <f>J4/500</f>
        <v>0.88</v>
      </c>
      <c r="O4" s="10"/>
    </row>
    <row r="5" spans="1:15" s="21" customFormat="1" ht="20.100000000000001" customHeight="1">
      <c r="A5" s="58" t="s">
        <v>20</v>
      </c>
      <c r="B5" s="17"/>
      <c r="C5" s="68">
        <f>NonCostEval!I7</f>
        <v>60</v>
      </c>
      <c r="D5" s="18">
        <f>'CostSheet(mult cost factors)'!E5</f>
        <v>364</v>
      </c>
      <c r="E5" s="78">
        <f t="shared" ref="E5:E6" si="1">SUM(C5:D5)</f>
        <v>424</v>
      </c>
      <c r="F5" s="19"/>
      <c r="G5" s="33">
        <v>5</v>
      </c>
      <c r="H5" s="76">
        <f t="shared" si="0"/>
        <v>5</v>
      </c>
      <c r="I5" s="17"/>
      <c r="J5" s="18">
        <f>SUM(H5,E5)</f>
        <v>429</v>
      </c>
      <c r="K5" s="19"/>
      <c r="L5" s="20"/>
      <c r="M5" s="10"/>
      <c r="N5" s="83">
        <f t="shared" ref="N5:N6" si="2">J5/500</f>
        <v>0.85799999999999998</v>
      </c>
      <c r="O5" s="10"/>
    </row>
    <row r="6" spans="1:15" s="21" customFormat="1" ht="20.100000000000001" customHeight="1">
      <c r="A6" s="58" t="s">
        <v>51</v>
      </c>
      <c r="B6" s="17"/>
      <c r="C6" s="68">
        <f>NonCostEval!L7</f>
        <v>0</v>
      </c>
      <c r="D6" s="18">
        <f>'CostSheet(mult cost factors)'!H5</f>
        <v>372</v>
      </c>
      <c r="E6" s="78">
        <f t="shared" si="1"/>
        <v>372</v>
      </c>
      <c r="F6" s="19"/>
      <c r="G6" s="33">
        <v>5</v>
      </c>
      <c r="H6" s="76">
        <f t="shared" si="0"/>
        <v>5</v>
      </c>
      <c r="I6" s="17"/>
      <c r="J6" s="18">
        <f t="shared" ref="J6" si="3">SUM(H6,E6)</f>
        <v>377</v>
      </c>
      <c r="K6" s="19"/>
      <c r="L6" s="20"/>
      <c r="M6" s="10"/>
      <c r="N6" s="83">
        <f t="shared" si="2"/>
        <v>0.754</v>
      </c>
      <c r="O6" s="10"/>
    </row>
  </sheetData>
  <mergeCells count="1">
    <mergeCell ref="A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D30BD-9A34-4809-80B7-E5BE9C05C608}">
  <sheetPr>
    <tabColor theme="5" tint="-0.249977111117893"/>
  </sheetPr>
  <dimension ref="A1:BW17"/>
  <sheetViews>
    <sheetView workbookViewId="0">
      <selection activeCell="B4" sqref="B4"/>
    </sheetView>
  </sheetViews>
  <sheetFormatPr defaultColWidth="8.85546875" defaultRowHeight="14.45"/>
  <cols>
    <col min="1" max="1" width="7.140625" style="5" customWidth="1"/>
    <col min="2" max="2" width="50" customWidth="1"/>
    <col min="3" max="3" width="7.85546875" style="5" customWidth="1"/>
    <col min="4" max="4" width="8.7109375" style="6" customWidth="1"/>
    <col min="5" max="5" width="8.5703125" style="6" customWidth="1"/>
    <col min="6" max="6" width="7.85546875" style="6" customWidth="1"/>
    <col min="7" max="7" width="8.42578125" style="6" customWidth="1"/>
    <col min="8" max="8" width="8.7109375" style="6" customWidth="1"/>
    <col min="9" max="9" width="8.5703125" style="6" customWidth="1"/>
    <col min="10" max="10" width="7.85546875" style="6" customWidth="1"/>
    <col min="11" max="11" width="8.42578125" style="6" customWidth="1"/>
    <col min="12" max="12" width="8.7109375" style="6" customWidth="1"/>
    <col min="13" max="13" width="8.5703125" style="6" customWidth="1"/>
    <col min="14" max="14" width="7.85546875" style="6" customWidth="1"/>
    <col min="15" max="15" width="8.42578125" style="6" customWidth="1"/>
    <col min="16" max="16" width="8.7109375" style="6" customWidth="1"/>
    <col min="17" max="17" width="8.5703125" style="6" customWidth="1"/>
    <col min="18" max="18" width="7.85546875" style="6" customWidth="1"/>
    <col min="19" max="19" width="8.42578125" style="6" customWidth="1"/>
    <col min="20" max="20" width="8.7109375" style="6" customWidth="1"/>
    <col min="21" max="21" width="8.5703125" style="6" customWidth="1"/>
    <col min="22" max="22" width="7.85546875" style="6" customWidth="1"/>
    <col min="23" max="23" width="8.42578125" style="6" customWidth="1"/>
    <col min="24" max="24" width="8.7109375" style="6" customWidth="1"/>
    <col min="25" max="25" width="8.5703125" style="6" customWidth="1"/>
    <col min="26" max="26" width="7.85546875" style="6" customWidth="1"/>
    <col min="27" max="27" width="8.42578125" style="6" customWidth="1"/>
    <col min="28" max="28" width="8.7109375" style="6" customWidth="1"/>
    <col min="29" max="29" width="8.5703125" style="6" customWidth="1"/>
    <col min="30" max="30" width="7.85546875" style="6" customWidth="1"/>
    <col min="31" max="31" width="8.42578125" style="6" customWidth="1"/>
    <col min="32" max="32" width="8.7109375" style="6" customWidth="1"/>
    <col min="33" max="33" width="8.5703125" style="6" customWidth="1"/>
    <col min="34" max="34" width="7.85546875" style="6" customWidth="1"/>
    <col min="35" max="35" width="8.42578125" style="6" customWidth="1"/>
    <col min="36" max="36" width="8.7109375" style="6" customWidth="1"/>
    <col min="37" max="37" width="8.5703125" style="6" customWidth="1"/>
    <col min="38" max="38" width="7.85546875" style="6" customWidth="1"/>
    <col min="39" max="39" width="8.42578125" style="6" customWidth="1"/>
    <col min="40" max="40" width="8.7109375" style="6" customWidth="1"/>
    <col min="41" max="41" width="8.5703125" style="6" customWidth="1"/>
    <col min="42" max="42" width="7.85546875" style="6" customWidth="1"/>
    <col min="43" max="43" width="8.42578125" style="6" customWidth="1"/>
    <col min="44" max="44" width="8.7109375" style="6" customWidth="1"/>
    <col min="45" max="45" width="8.5703125" style="6" customWidth="1"/>
    <col min="46" max="46" width="7.85546875" style="6" customWidth="1"/>
    <col min="47" max="47" width="8.42578125" style="6" customWidth="1"/>
    <col min="48" max="48" width="8.7109375" style="6" customWidth="1"/>
    <col min="49" max="49" width="8.5703125" style="6" customWidth="1"/>
    <col min="50" max="50" width="7.85546875" style="6" customWidth="1"/>
    <col min="51" max="51" width="8.42578125" style="6" customWidth="1"/>
    <col min="52" max="52" width="8.7109375" style="6" customWidth="1"/>
    <col min="53" max="53" width="8.5703125" style="6" customWidth="1"/>
    <col min="54" max="54" width="7.85546875" style="6" customWidth="1"/>
    <col min="55" max="55" width="8.42578125" style="6" customWidth="1"/>
    <col min="56" max="56" width="8.7109375" style="6" customWidth="1"/>
    <col min="57" max="57" width="8.5703125" style="6" customWidth="1"/>
    <col min="58" max="58" width="7.85546875" style="6" customWidth="1"/>
    <col min="59" max="59" width="8.42578125" style="6" customWidth="1"/>
    <col min="60" max="60" width="8.7109375" style="6" customWidth="1"/>
    <col min="61" max="61" width="8.5703125" style="6" customWidth="1"/>
    <col min="62" max="62" width="7.85546875" style="6" customWidth="1"/>
    <col min="63" max="63" width="8.42578125" style="6" customWidth="1"/>
    <col min="64" max="64" width="8.7109375" style="6" customWidth="1"/>
    <col min="65" max="65" width="8.5703125" style="6" customWidth="1"/>
    <col min="66" max="66" width="7.85546875" style="6" customWidth="1"/>
    <col min="67" max="67" width="8.42578125" style="6" customWidth="1"/>
    <col min="68" max="68" width="8.7109375" style="6" customWidth="1"/>
    <col min="69" max="69" width="8.5703125" style="6" customWidth="1"/>
    <col min="70" max="70" width="7.85546875" style="6" customWidth="1"/>
    <col min="71" max="71" width="8.42578125" style="6" customWidth="1"/>
    <col min="72" max="72" width="8.7109375" style="6" customWidth="1"/>
    <col min="73" max="73" width="8.5703125" style="6" customWidth="1"/>
    <col min="74" max="74" width="7.85546875" style="6" customWidth="1"/>
    <col min="75" max="75" width="8.42578125" style="6" customWidth="1"/>
  </cols>
  <sheetData>
    <row r="1" spans="1:75" ht="14.45" customHeight="1">
      <c r="A1" s="89" t="s">
        <v>52</v>
      </c>
      <c r="B1" s="90" t="s">
        <v>53</v>
      </c>
      <c r="C1" s="90" t="s">
        <v>24</v>
      </c>
      <c r="D1" s="91" t="s">
        <v>54</v>
      </c>
      <c r="E1" s="91"/>
      <c r="F1" s="91"/>
      <c r="G1" s="107"/>
      <c r="H1" s="92" t="s">
        <v>55</v>
      </c>
      <c r="I1" s="110"/>
      <c r="J1" s="110"/>
      <c r="K1" s="111"/>
      <c r="L1" s="88" t="s">
        <v>56</v>
      </c>
      <c r="M1" s="91"/>
      <c r="N1" s="91"/>
      <c r="O1" s="107"/>
      <c r="P1" s="92" t="s">
        <v>57</v>
      </c>
      <c r="Q1" s="110"/>
      <c r="R1" s="110"/>
      <c r="S1" s="111"/>
      <c r="T1" s="88" t="s">
        <v>58</v>
      </c>
      <c r="U1" s="91"/>
      <c r="V1" s="91"/>
      <c r="W1" s="107"/>
      <c r="X1" s="92" t="s">
        <v>59</v>
      </c>
      <c r="Y1" s="110"/>
      <c r="Z1" s="110"/>
      <c r="AA1" s="111"/>
      <c r="AB1" s="88" t="s">
        <v>60</v>
      </c>
      <c r="AC1" s="91"/>
      <c r="AD1" s="91"/>
      <c r="AE1" s="107"/>
      <c r="AF1" s="92" t="s">
        <v>61</v>
      </c>
      <c r="AG1" s="110"/>
      <c r="AH1" s="110"/>
      <c r="AI1" s="111"/>
      <c r="AJ1" s="88" t="s">
        <v>62</v>
      </c>
      <c r="AK1" s="91"/>
      <c r="AL1" s="91"/>
      <c r="AM1" s="107"/>
      <c r="AN1" s="92" t="s">
        <v>63</v>
      </c>
      <c r="AO1" s="110"/>
      <c r="AP1" s="110"/>
      <c r="AQ1" s="111"/>
      <c r="AR1" s="88" t="s">
        <v>64</v>
      </c>
      <c r="AS1" s="91"/>
      <c r="AT1" s="91"/>
      <c r="AU1" s="107"/>
      <c r="AV1" s="92" t="s">
        <v>65</v>
      </c>
      <c r="AW1" s="110"/>
      <c r="AX1" s="110"/>
      <c r="AY1" s="111"/>
      <c r="AZ1" s="88" t="s">
        <v>66</v>
      </c>
      <c r="BA1" s="91"/>
      <c r="BB1" s="91"/>
      <c r="BC1" s="107"/>
      <c r="BD1" s="92" t="s">
        <v>67</v>
      </c>
      <c r="BE1" s="110"/>
      <c r="BF1" s="110"/>
      <c r="BG1" s="111"/>
      <c r="BH1" s="88" t="s">
        <v>68</v>
      </c>
      <c r="BI1" s="91"/>
      <c r="BJ1" s="91"/>
      <c r="BK1" s="107"/>
      <c r="BL1" s="92" t="s">
        <v>69</v>
      </c>
      <c r="BM1" s="110"/>
      <c r="BN1" s="110"/>
      <c r="BO1" s="111"/>
      <c r="BP1" s="88" t="s">
        <v>70</v>
      </c>
      <c r="BQ1" s="91"/>
      <c r="BR1" s="91"/>
      <c r="BS1" s="107"/>
      <c r="BT1" s="92" t="s">
        <v>71</v>
      </c>
      <c r="BU1" s="110"/>
      <c r="BV1" s="110"/>
      <c r="BW1" s="111"/>
    </row>
    <row r="2" spans="1:75" ht="29.45" customHeight="1" thickBot="1">
      <c r="A2" s="108"/>
      <c r="B2" s="109"/>
      <c r="C2" s="109"/>
      <c r="D2" s="40" t="s">
        <v>26</v>
      </c>
      <c r="E2" s="41" t="s">
        <v>27</v>
      </c>
      <c r="F2" s="41" t="s">
        <v>72</v>
      </c>
      <c r="G2" s="41" t="s">
        <v>28</v>
      </c>
      <c r="H2" s="41" t="s">
        <v>26</v>
      </c>
      <c r="I2" s="41" t="s">
        <v>27</v>
      </c>
      <c r="J2" s="41" t="s">
        <v>72</v>
      </c>
      <c r="K2" s="41" t="s">
        <v>28</v>
      </c>
      <c r="L2" s="41" t="s">
        <v>26</v>
      </c>
      <c r="M2" s="41" t="s">
        <v>27</v>
      </c>
      <c r="N2" s="41" t="s">
        <v>72</v>
      </c>
      <c r="O2" s="41" t="s">
        <v>28</v>
      </c>
      <c r="P2" s="41" t="s">
        <v>26</v>
      </c>
      <c r="Q2" s="41" t="s">
        <v>27</v>
      </c>
      <c r="R2" s="41" t="s">
        <v>72</v>
      </c>
      <c r="S2" s="41" t="s">
        <v>28</v>
      </c>
      <c r="T2" s="41" t="s">
        <v>26</v>
      </c>
      <c r="U2" s="41" t="s">
        <v>27</v>
      </c>
      <c r="V2" s="41" t="s">
        <v>72</v>
      </c>
      <c r="W2" s="41" t="s">
        <v>28</v>
      </c>
      <c r="X2" s="41" t="s">
        <v>26</v>
      </c>
      <c r="Y2" s="41" t="s">
        <v>27</v>
      </c>
      <c r="Z2" s="41" t="s">
        <v>72</v>
      </c>
      <c r="AA2" s="41" t="s">
        <v>28</v>
      </c>
      <c r="AB2" s="41" t="s">
        <v>26</v>
      </c>
      <c r="AC2" s="41" t="s">
        <v>27</v>
      </c>
      <c r="AD2" s="41" t="s">
        <v>72</v>
      </c>
      <c r="AE2" s="41" t="s">
        <v>28</v>
      </c>
      <c r="AF2" s="41" t="s">
        <v>26</v>
      </c>
      <c r="AG2" s="41" t="s">
        <v>27</v>
      </c>
      <c r="AH2" s="41" t="s">
        <v>72</v>
      </c>
      <c r="AI2" s="41" t="s">
        <v>28</v>
      </c>
      <c r="AJ2" s="41" t="s">
        <v>26</v>
      </c>
      <c r="AK2" s="41" t="s">
        <v>27</v>
      </c>
      <c r="AL2" s="41" t="s">
        <v>72</v>
      </c>
      <c r="AM2" s="41" t="s">
        <v>28</v>
      </c>
      <c r="AN2" s="41" t="s">
        <v>26</v>
      </c>
      <c r="AO2" s="41" t="s">
        <v>27</v>
      </c>
      <c r="AP2" s="41" t="s">
        <v>72</v>
      </c>
      <c r="AQ2" s="41" t="s">
        <v>28</v>
      </c>
      <c r="AR2" s="41" t="s">
        <v>26</v>
      </c>
      <c r="AS2" s="41" t="s">
        <v>27</v>
      </c>
      <c r="AT2" s="41" t="s">
        <v>72</v>
      </c>
      <c r="AU2" s="41" t="s">
        <v>28</v>
      </c>
      <c r="AV2" s="41" t="s">
        <v>26</v>
      </c>
      <c r="AW2" s="41" t="s">
        <v>27</v>
      </c>
      <c r="AX2" s="41" t="s">
        <v>72</v>
      </c>
      <c r="AY2" s="41" t="s">
        <v>28</v>
      </c>
      <c r="AZ2" s="41" t="s">
        <v>26</v>
      </c>
      <c r="BA2" s="41" t="s">
        <v>27</v>
      </c>
      <c r="BB2" s="41" t="s">
        <v>72</v>
      </c>
      <c r="BC2" s="41" t="s">
        <v>28</v>
      </c>
      <c r="BD2" s="41" t="s">
        <v>26</v>
      </c>
      <c r="BE2" s="41" t="s">
        <v>27</v>
      </c>
      <c r="BF2" s="41" t="s">
        <v>72</v>
      </c>
      <c r="BG2" s="41" t="s">
        <v>28</v>
      </c>
      <c r="BH2" s="41" t="s">
        <v>26</v>
      </c>
      <c r="BI2" s="41" t="s">
        <v>27</v>
      </c>
      <c r="BJ2" s="41" t="s">
        <v>72</v>
      </c>
      <c r="BK2" s="41" t="s">
        <v>28</v>
      </c>
      <c r="BL2" s="41" t="s">
        <v>26</v>
      </c>
      <c r="BM2" s="41" t="s">
        <v>27</v>
      </c>
      <c r="BN2" s="41" t="s">
        <v>72</v>
      </c>
      <c r="BO2" s="41" t="s">
        <v>28</v>
      </c>
      <c r="BP2" s="41" t="s">
        <v>26</v>
      </c>
      <c r="BQ2" s="41" t="s">
        <v>27</v>
      </c>
      <c r="BR2" s="41" t="s">
        <v>72</v>
      </c>
      <c r="BS2" s="41" t="s">
        <v>28</v>
      </c>
      <c r="BT2" s="41" t="s">
        <v>26</v>
      </c>
      <c r="BU2" s="41" t="s">
        <v>27</v>
      </c>
      <c r="BV2" s="41" t="s">
        <v>72</v>
      </c>
      <c r="BW2" s="41" t="s">
        <v>28</v>
      </c>
    </row>
    <row r="3" spans="1:75" ht="45" customHeight="1" thickTop="1">
      <c r="A3" s="1">
        <v>1</v>
      </c>
      <c r="B3" s="28"/>
      <c r="C3" s="38">
        <v>30</v>
      </c>
      <c r="D3" s="36"/>
      <c r="E3" s="2"/>
      <c r="F3" s="2"/>
      <c r="G3" s="3" t="e">
        <f>AVERAGE(D3:F3)</f>
        <v>#DIV/0!</v>
      </c>
      <c r="H3" s="2"/>
      <c r="I3" s="2"/>
      <c r="J3" s="2"/>
      <c r="K3" s="3" t="e">
        <f>AVERAGE(H3:J3)</f>
        <v>#DIV/0!</v>
      </c>
      <c r="L3" s="2"/>
      <c r="M3" s="2"/>
      <c r="N3" s="2"/>
      <c r="O3" s="3" t="e">
        <f>AVERAGE(L3:N3)</f>
        <v>#DIV/0!</v>
      </c>
      <c r="P3" s="2"/>
      <c r="Q3" s="2"/>
      <c r="R3" s="2"/>
      <c r="S3" s="3" t="e">
        <f>AVERAGE(P3:R3)</f>
        <v>#DIV/0!</v>
      </c>
      <c r="T3" s="2"/>
      <c r="U3" s="2"/>
      <c r="V3" s="2"/>
      <c r="W3" s="3" t="e">
        <f>AVERAGE(T3:V3)</f>
        <v>#DIV/0!</v>
      </c>
      <c r="X3" s="2"/>
      <c r="Y3" s="2"/>
      <c r="Z3" s="2"/>
      <c r="AA3" s="3" t="e">
        <f>AVERAGE(X3:Z3)</f>
        <v>#DIV/0!</v>
      </c>
      <c r="AB3" s="2"/>
      <c r="AC3" s="2"/>
      <c r="AD3" s="2"/>
      <c r="AE3" s="3" t="e">
        <f>AVERAGE(AB3:AD3)</f>
        <v>#DIV/0!</v>
      </c>
      <c r="AF3" s="2"/>
      <c r="AG3" s="2"/>
      <c r="AH3" s="2"/>
      <c r="AI3" s="3" t="e">
        <f>AVERAGE(AF3:AH3)</f>
        <v>#DIV/0!</v>
      </c>
      <c r="AJ3" s="2"/>
      <c r="AK3" s="2"/>
      <c r="AL3" s="2"/>
      <c r="AM3" s="3" t="e">
        <f>AVERAGE(AJ3:AL3)</f>
        <v>#DIV/0!</v>
      </c>
      <c r="AN3" s="2"/>
      <c r="AO3" s="2"/>
      <c r="AP3" s="2"/>
      <c r="AQ3" s="3" t="e">
        <f>AVERAGE(AN3:AP3)</f>
        <v>#DIV/0!</v>
      </c>
      <c r="AR3" s="2"/>
      <c r="AS3" s="2"/>
      <c r="AT3" s="2"/>
      <c r="AU3" s="3" t="e">
        <f>AVERAGE(AR3:AT3)</f>
        <v>#DIV/0!</v>
      </c>
      <c r="AV3" s="2"/>
      <c r="AW3" s="2"/>
      <c r="AX3" s="2"/>
      <c r="AY3" s="3" t="e">
        <f>AVERAGE(AV3:AX3)</f>
        <v>#DIV/0!</v>
      </c>
      <c r="AZ3" s="2"/>
      <c r="BA3" s="2"/>
      <c r="BB3" s="2"/>
      <c r="BC3" s="3" t="e">
        <f>AVERAGE(AZ3:BB3)</f>
        <v>#DIV/0!</v>
      </c>
      <c r="BD3" s="2"/>
      <c r="BE3" s="2"/>
      <c r="BF3" s="2"/>
      <c r="BG3" s="3" t="e">
        <f>AVERAGE(BD3:BF3)</f>
        <v>#DIV/0!</v>
      </c>
      <c r="BH3" s="2"/>
      <c r="BI3" s="2"/>
      <c r="BJ3" s="2"/>
      <c r="BK3" s="3" t="e">
        <f>AVERAGE(BH3:BJ3)</f>
        <v>#DIV/0!</v>
      </c>
      <c r="BL3" s="2"/>
      <c r="BM3" s="2"/>
      <c r="BN3" s="2"/>
      <c r="BO3" s="3" t="e">
        <f>AVERAGE(BL3:BN3)</f>
        <v>#DIV/0!</v>
      </c>
      <c r="BP3" s="2"/>
      <c r="BQ3" s="2"/>
      <c r="BR3" s="2"/>
      <c r="BS3" s="3" t="e">
        <f>AVERAGE(BP3:BR3)</f>
        <v>#DIV/0!</v>
      </c>
      <c r="BT3" s="2"/>
      <c r="BU3" s="2"/>
      <c r="BV3" s="2"/>
      <c r="BW3" s="3" t="e">
        <f>AVERAGE(BT3:BV3)</f>
        <v>#DIV/0!</v>
      </c>
    </row>
    <row r="4" spans="1:75" ht="45" customHeight="1">
      <c r="A4" s="1">
        <v>2</v>
      </c>
      <c r="B4" s="29"/>
      <c r="C4" s="38">
        <v>30</v>
      </c>
      <c r="D4" s="36"/>
      <c r="E4" s="2"/>
      <c r="F4" s="2"/>
      <c r="G4" s="3" t="e">
        <f t="shared" ref="G4:G5" si="0">AVERAGE(D4:F4)</f>
        <v>#DIV/0!</v>
      </c>
      <c r="H4" s="2"/>
      <c r="I4" s="2"/>
      <c r="J4" s="2"/>
      <c r="K4" s="3" t="e">
        <f t="shared" ref="K4:K5" si="1">AVERAGE(H4:J4)</f>
        <v>#DIV/0!</v>
      </c>
      <c r="L4" s="2"/>
      <c r="M4" s="2"/>
      <c r="N4" s="2"/>
      <c r="O4" s="3" t="e">
        <f t="shared" ref="O4:O5" si="2">AVERAGE(L4:N4)</f>
        <v>#DIV/0!</v>
      </c>
      <c r="P4" s="2"/>
      <c r="Q4" s="2"/>
      <c r="R4" s="2"/>
      <c r="S4" s="3" t="e">
        <f t="shared" ref="S4:S5" si="3">AVERAGE(P4:R4)</f>
        <v>#DIV/0!</v>
      </c>
      <c r="T4" s="2"/>
      <c r="U4" s="2"/>
      <c r="V4" s="2"/>
      <c r="W4" s="3" t="e">
        <f t="shared" ref="W4:W5" si="4">AVERAGE(T4:V4)</f>
        <v>#DIV/0!</v>
      </c>
      <c r="X4" s="2"/>
      <c r="Y4" s="2"/>
      <c r="Z4" s="2"/>
      <c r="AA4" s="3" t="e">
        <f t="shared" ref="AA4:AA5" si="5">AVERAGE(X4:Z4)</f>
        <v>#DIV/0!</v>
      </c>
      <c r="AB4" s="2"/>
      <c r="AC4" s="2"/>
      <c r="AD4" s="2"/>
      <c r="AE4" s="3" t="e">
        <f t="shared" ref="AE4:AE5" si="6">AVERAGE(AB4:AD4)</f>
        <v>#DIV/0!</v>
      </c>
      <c r="AF4" s="2"/>
      <c r="AG4" s="2"/>
      <c r="AH4" s="2"/>
      <c r="AI4" s="3" t="e">
        <f t="shared" ref="AI4:AI5" si="7">AVERAGE(AF4:AH4)</f>
        <v>#DIV/0!</v>
      </c>
      <c r="AJ4" s="2"/>
      <c r="AK4" s="2"/>
      <c r="AL4" s="2"/>
      <c r="AM4" s="3" t="e">
        <f t="shared" ref="AM4:AM5" si="8">AVERAGE(AJ4:AL4)</f>
        <v>#DIV/0!</v>
      </c>
      <c r="AN4" s="2"/>
      <c r="AO4" s="2"/>
      <c r="AP4" s="2"/>
      <c r="AQ4" s="3" t="e">
        <f t="shared" ref="AQ4:AQ5" si="9">AVERAGE(AN4:AP4)</f>
        <v>#DIV/0!</v>
      </c>
      <c r="AR4" s="2"/>
      <c r="AS4" s="2"/>
      <c r="AT4" s="2"/>
      <c r="AU4" s="3" t="e">
        <f t="shared" ref="AU4:AU5" si="10">AVERAGE(AR4:AT4)</f>
        <v>#DIV/0!</v>
      </c>
      <c r="AV4" s="2"/>
      <c r="AW4" s="2"/>
      <c r="AX4" s="2"/>
      <c r="AY4" s="3" t="e">
        <f t="shared" ref="AY4:AY5" si="11">AVERAGE(AV4:AX4)</f>
        <v>#DIV/0!</v>
      </c>
      <c r="AZ4" s="2"/>
      <c r="BA4" s="2"/>
      <c r="BB4" s="2"/>
      <c r="BC4" s="3" t="e">
        <f t="shared" ref="BC4:BC5" si="12">AVERAGE(AZ4:BB4)</f>
        <v>#DIV/0!</v>
      </c>
      <c r="BD4" s="2"/>
      <c r="BE4" s="2"/>
      <c r="BF4" s="2"/>
      <c r="BG4" s="3" t="e">
        <f t="shared" ref="BG4:BG5" si="13">AVERAGE(BD4:BF4)</f>
        <v>#DIV/0!</v>
      </c>
      <c r="BH4" s="2"/>
      <c r="BI4" s="2"/>
      <c r="BJ4" s="2"/>
      <c r="BK4" s="3" t="e">
        <f t="shared" ref="BK4:BK5" si="14">AVERAGE(BH4:BJ4)</f>
        <v>#DIV/0!</v>
      </c>
      <c r="BL4" s="2"/>
      <c r="BM4" s="2"/>
      <c r="BN4" s="2"/>
      <c r="BO4" s="3" t="e">
        <f t="shared" ref="BO4:BO5" si="15">AVERAGE(BL4:BN4)</f>
        <v>#DIV/0!</v>
      </c>
      <c r="BP4" s="2"/>
      <c r="BQ4" s="2"/>
      <c r="BR4" s="2"/>
      <c r="BS4" s="3" t="e">
        <f t="shared" ref="BS4:BS5" si="16">AVERAGE(BP4:BR4)</f>
        <v>#DIV/0!</v>
      </c>
      <c r="BT4" s="2"/>
      <c r="BU4" s="2"/>
      <c r="BV4" s="2"/>
      <c r="BW4" s="3" t="e">
        <f t="shared" ref="BW4:BW5" si="17">AVERAGE(BT4:BV4)</f>
        <v>#DIV/0!</v>
      </c>
    </row>
    <row r="5" spans="1:75" ht="45" customHeight="1">
      <c r="A5" s="1">
        <v>3</v>
      </c>
      <c r="B5" s="27"/>
      <c r="C5" s="38">
        <v>30</v>
      </c>
      <c r="D5" s="36"/>
      <c r="E5" s="2"/>
      <c r="F5" s="2"/>
      <c r="G5" s="3" t="e">
        <f t="shared" si="0"/>
        <v>#DIV/0!</v>
      </c>
      <c r="H5" s="2"/>
      <c r="I5" s="2"/>
      <c r="J5" s="2"/>
      <c r="K5" s="3" t="e">
        <f t="shared" si="1"/>
        <v>#DIV/0!</v>
      </c>
      <c r="L5" s="2"/>
      <c r="M5" s="2"/>
      <c r="N5" s="2"/>
      <c r="O5" s="3" t="e">
        <f t="shared" si="2"/>
        <v>#DIV/0!</v>
      </c>
      <c r="P5" s="2"/>
      <c r="Q5" s="2"/>
      <c r="R5" s="2"/>
      <c r="S5" s="3" t="e">
        <f t="shared" si="3"/>
        <v>#DIV/0!</v>
      </c>
      <c r="T5" s="2"/>
      <c r="U5" s="2"/>
      <c r="V5" s="2"/>
      <c r="W5" s="3" t="e">
        <f t="shared" si="4"/>
        <v>#DIV/0!</v>
      </c>
      <c r="X5" s="2"/>
      <c r="Y5" s="2"/>
      <c r="Z5" s="2"/>
      <c r="AA5" s="3" t="e">
        <f t="shared" si="5"/>
        <v>#DIV/0!</v>
      </c>
      <c r="AB5" s="2"/>
      <c r="AC5" s="2"/>
      <c r="AD5" s="2"/>
      <c r="AE5" s="3" t="e">
        <f t="shared" si="6"/>
        <v>#DIV/0!</v>
      </c>
      <c r="AF5" s="2"/>
      <c r="AG5" s="2"/>
      <c r="AH5" s="2"/>
      <c r="AI5" s="3" t="e">
        <f t="shared" si="7"/>
        <v>#DIV/0!</v>
      </c>
      <c r="AJ5" s="2"/>
      <c r="AK5" s="2"/>
      <c r="AL5" s="2"/>
      <c r="AM5" s="3" t="e">
        <f t="shared" si="8"/>
        <v>#DIV/0!</v>
      </c>
      <c r="AN5" s="2"/>
      <c r="AO5" s="2"/>
      <c r="AP5" s="2"/>
      <c r="AQ5" s="3" t="e">
        <f t="shared" si="9"/>
        <v>#DIV/0!</v>
      </c>
      <c r="AR5" s="2"/>
      <c r="AS5" s="2"/>
      <c r="AT5" s="2"/>
      <c r="AU5" s="3" t="e">
        <f t="shared" si="10"/>
        <v>#DIV/0!</v>
      </c>
      <c r="AV5" s="2"/>
      <c r="AW5" s="2"/>
      <c r="AX5" s="2"/>
      <c r="AY5" s="3" t="e">
        <f t="shared" si="11"/>
        <v>#DIV/0!</v>
      </c>
      <c r="AZ5" s="2"/>
      <c r="BA5" s="2"/>
      <c r="BB5" s="2"/>
      <c r="BC5" s="3" t="e">
        <f t="shared" si="12"/>
        <v>#DIV/0!</v>
      </c>
      <c r="BD5" s="2"/>
      <c r="BE5" s="2"/>
      <c r="BF5" s="2"/>
      <c r="BG5" s="3" t="e">
        <f t="shared" si="13"/>
        <v>#DIV/0!</v>
      </c>
      <c r="BH5" s="2"/>
      <c r="BI5" s="2"/>
      <c r="BJ5" s="2"/>
      <c r="BK5" s="3" t="e">
        <f t="shared" si="14"/>
        <v>#DIV/0!</v>
      </c>
      <c r="BL5" s="2"/>
      <c r="BM5" s="2"/>
      <c r="BN5" s="2"/>
      <c r="BO5" s="3" t="e">
        <f t="shared" si="15"/>
        <v>#DIV/0!</v>
      </c>
      <c r="BP5" s="2"/>
      <c r="BQ5" s="2"/>
      <c r="BR5" s="2"/>
      <c r="BS5" s="3" t="e">
        <f t="shared" si="16"/>
        <v>#DIV/0!</v>
      </c>
      <c r="BT5" s="2"/>
      <c r="BU5" s="2"/>
      <c r="BV5" s="2"/>
      <c r="BW5" s="3" t="e">
        <f t="shared" si="17"/>
        <v>#DIV/0!</v>
      </c>
    </row>
    <row r="6" spans="1:75" ht="45" customHeight="1">
      <c r="A6" s="1">
        <v>4</v>
      </c>
      <c r="B6" s="7"/>
      <c r="C6" s="38">
        <v>30</v>
      </c>
      <c r="D6" s="36"/>
      <c r="E6" s="2"/>
      <c r="F6" s="2"/>
      <c r="G6" s="3" t="e">
        <f>AVERAGE(D6:F6)</f>
        <v>#DIV/0!</v>
      </c>
      <c r="H6" s="2"/>
      <c r="I6" s="2"/>
      <c r="J6" s="2"/>
      <c r="K6" s="3" t="e">
        <f>AVERAGE(H6:J6)</f>
        <v>#DIV/0!</v>
      </c>
      <c r="L6" s="2"/>
      <c r="M6" s="2"/>
      <c r="N6" s="2"/>
      <c r="O6" s="3" t="e">
        <f>AVERAGE(L6:N6)</f>
        <v>#DIV/0!</v>
      </c>
      <c r="P6" s="2"/>
      <c r="Q6" s="2"/>
      <c r="R6" s="2"/>
      <c r="S6" s="3" t="e">
        <f>AVERAGE(P6:R6)</f>
        <v>#DIV/0!</v>
      </c>
      <c r="T6" s="2"/>
      <c r="U6" s="2"/>
      <c r="V6" s="2"/>
      <c r="W6" s="3" t="e">
        <f>AVERAGE(T6:V6)</f>
        <v>#DIV/0!</v>
      </c>
      <c r="X6" s="2"/>
      <c r="Y6" s="2"/>
      <c r="Z6" s="2"/>
      <c r="AA6" s="3" t="e">
        <f>AVERAGE(X6:Z6)</f>
        <v>#DIV/0!</v>
      </c>
      <c r="AB6" s="2"/>
      <c r="AC6" s="2"/>
      <c r="AD6" s="2"/>
      <c r="AE6" s="3" t="e">
        <f>AVERAGE(AB6:AD6)</f>
        <v>#DIV/0!</v>
      </c>
      <c r="AF6" s="2"/>
      <c r="AG6" s="2"/>
      <c r="AH6" s="2"/>
      <c r="AI6" s="3" t="e">
        <f>AVERAGE(AF6:AH6)</f>
        <v>#DIV/0!</v>
      </c>
      <c r="AJ6" s="2"/>
      <c r="AK6" s="2"/>
      <c r="AL6" s="2"/>
      <c r="AM6" s="3" t="e">
        <f>AVERAGE(AJ6:AL6)</f>
        <v>#DIV/0!</v>
      </c>
      <c r="AN6" s="2"/>
      <c r="AO6" s="2"/>
      <c r="AP6" s="2"/>
      <c r="AQ6" s="3" t="e">
        <f>AVERAGE(AN6:AP6)</f>
        <v>#DIV/0!</v>
      </c>
      <c r="AR6" s="2"/>
      <c r="AS6" s="2"/>
      <c r="AT6" s="2"/>
      <c r="AU6" s="3" t="e">
        <f>AVERAGE(AR6:AT6)</f>
        <v>#DIV/0!</v>
      </c>
      <c r="AV6" s="2"/>
      <c r="AW6" s="2"/>
      <c r="AX6" s="2"/>
      <c r="AY6" s="3" t="e">
        <f>AVERAGE(AV6:AX6)</f>
        <v>#DIV/0!</v>
      </c>
      <c r="AZ6" s="2"/>
      <c r="BA6" s="2"/>
      <c r="BB6" s="2"/>
      <c r="BC6" s="3" t="e">
        <f>AVERAGE(AZ6:BB6)</f>
        <v>#DIV/0!</v>
      </c>
      <c r="BD6" s="2"/>
      <c r="BE6" s="2"/>
      <c r="BF6" s="2"/>
      <c r="BG6" s="3" t="e">
        <f>AVERAGE(BD6:BF6)</f>
        <v>#DIV/0!</v>
      </c>
      <c r="BH6" s="2"/>
      <c r="BI6" s="2"/>
      <c r="BJ6" s="2"/>
      <c r="BK6" s="3" t="e">
        <f>AVERAGE(BH6:BJ6)</f>
        <v>#DIV/0!</v>
      </c>
      <c r="BL6" s="2"/>
      <c r="BM6" s="2"/>
      <c r="BN6" s="2"/>
      <c r="BO6" s="3" t="e">
        <f>AVERAGE(BL6:BN6)</f>
        <v>#DIV/0!</v>
      </c>
      <c r="BP6" s="2"/>
      <c r="BQ6" s="2"/>
      <c r="BR6" s="2"/>
      <c r="BS6" s="3" t="e">
        <f>AVERAGE(BP6:BR6)</f>
        <v>#DIV/0!</v>
      </c>
      <c r="BT6" s="2"/>
      <c r="BU6" s="2"/>
      <c r="BV6" s="2"/>
      <c r="BW6" s="3" t="e">
        <f>AVERAGE(BT6:BV6)</f>
        <v>#DIV/0!</v>
      </c>
    </row>
    <row r="7" spans="1:75" ht="45" customHeight="1">
      <c r="A7" s="1">
        <v>5</v>
      </c>
      <c r="B7" s="7"/>
      <c r="C7" s="38">
        <v>30</v>
      </c>
      <c r="D7" s="36"/>
      <c r="E7" s="2"/>
      <c r="F7" s="2"/>
      <c r="G7" s="3" t="e">
        <f>AVERAGE(D7:F7)</f>
        <v>#DIV/0!</v>
      </c>
      <c r="H7" s="2"/>
      <c r="I7" s="2"/>
      <c r="J7" s="2"/>
      <c r="K7" s="3" t="e">
        <f>AVERAGE(H7:J7)</f>
        <v>#DIV/0!</v>
      </c>
      <c r="L7" s="2"/>
      <c r="M7" s="2"/>
      <c r="N7" s="2"/>
      <c r="O7" s="3" t="e">
        <f>AVERAGE(L7:N7)</f>
        <v>#DIV/0!</v>
      </c>
      <c r="P7" s="2"/>
      <c r="Q7" s="2"/>
      <c r="R7" s="2"/>
      <c r="S7" s="3" t="e">
        <f>AVERAGE(P7:R7)</f>
        <v>#DIV/0!</v>
      </c>
      <c r="T7" s="2"/>
      <c r="U7" s="2"/>
      <c r="V7" s="2"/>
      <c r="W7" s="3" t="e">
        <f>AVERAGE(T7:V7)</f>
        <v>#DIV/0!</v>
      </c>
      <c r="X7" s="2"/>
      <c r="Y7" s="2"/>
      <c r="Z7" s="2"/>
      <c r="AA7" s="3" t="e">
        <f>AVERAGE(X7:Z7)</f>
        <v>#DIV/0!</v>
      </c>
      <c r="AB7" s="2"/>
      <c r="AC7" s="2"/>
      <c r="AD7" s="2"/>
      <c r="AE7" s="3" t="e">
        <f>AVERAGE(AB7:AD7)</f>
        <v>#DIV/0!</v>
      </c>
      <c r="AF7" s="2"/>
      <c r="AG7" s="2"/>
      <c r="AH7" s="2"/>
      <c r="AI7" s="3" t="e">
        <f>AVERAGE(AF7:AH7)</f>
        <v>#DIV/0!</v>
      </c>
      <c r="AJ7" s="2"/>
      <c r="AK7" s="2"/>
      <c r="AL7" s="2"/>
      <c r="AM7" s="3" t="e">
        <f>AVERAGE(AJ7:AL7)</f>
        <v>#DIV/0!</v>
      </c>
      <c r="AN7" s="2"/>
      <c r="AO7" s="2"/>
      <c r="AP7" s="2"/>
      <c r="AQ7" s="3" t="e">
        <f>AVERAGE(AN7:AP7)</f>
        <v>#DIV/0!</v>
      </c>
      <c r="AR7" s="2"/>
      <c r="AS7" s="2"/>
      <c r="AT7" s="2"/>
      <c r="AU7" s="3" t="e">
        <f>AVERAGE(AR7:AT7)</f>
        <v>#DIV/0!</v>
      </c>
      <c r="AV7" s="2"/>
      <c r="AW7" s="2"/>
      <c r="AX7" s="2"/>
      <c r="AY7" s="3" t="e">
        <f>AVERAGE(AV7:AX7)</f>
        <v>#DIV/0!</v>
      </c>
      <c r="AZ7" s="2"/>
      <c r="BA7" s="2"/>
      <c r="BB7" s="2"/>
      <c r="BC7" s="3" t="e">
        <f>AVERAGE(AZ7:BB7)</f>
        <v>#DIV/0!</v>
      </c>
      <c r="BD7" s="2"/>
      <c r="BE7" s="2"/>
      <c r="BF7" s="2"/>
      <c r="BG7" s="3" t="e">
        <f>AVERAGE(BD7:BF7)</f>
        <v>#DIV/0!</v>
      </c>
      <c r="BH7" s="2"/>
      <c r="BI7" s="2"/>
      <c r="BJ7" s="2"/>
      <c r="BK7" s="3" t="e">
        <f>AVERAGE(BH7:BJ7)</f>
        <v>#DIV/0!</v>
      </c>
      <c r="BL7" s="2"/>
      <c r="BM7" s="2"/>
      <c r="BN7" s="2"/>
      <c r="BO7" s="3" t="e">
        <f>AVERAGE(BL7:BN7)</f>
        <v>#DIV/0!</v>
      </c>
      <c r="BP7" s="2"/>
      <c r="BQ7" s="2"/>
      <c r="BR7" s="2"/>
      <c r="BS7" s="3" t="e">
        <f>AVERAGE(BP7:BR7)</f>
        <v>#DIV/0!</v>
      </c>
      <c r="BT7" s="2"/>
      <c r="BU7" s="2"/>
      <c r="BV7" s="2"/>
      <c r="BW7" s="3" t="e">
        <f>AVERAGE(BT7:BV7)</f>
        <v>#DIV/0!</v>
      </c>
    </row>
    <row r="8" spans="1:75" ht="45" customHeight="1">
      <c r="A8" s="1">
        <v>6</v>
      </c>
      <c r="B8" s="28" t="s">
        <v>73</v>
      </c>
      <c r="C8" s="38">
        <v>50</v>
      </c>
      <c r="D8" s="36"/>
      <c r="E8" s="2"/>
      <c r="F8" s="2"/>
      <c r="G8" s="3" t="e">
        <f>AVERAGE(D8:F8)</f>
        <v>#DIV/0!</v>
      </c>
      <c r="H8" s="2"/>
      <c r="I8" s="2"/>
      <c r="J8" s="2"/>
      <c r="K8" s="3" t="e">
        <f>AVERAGE(H8:J8)</f>
        <v>#DIV/0!</v>
      </c>
      <c r="L8" s="2"/>
      <c r="M8" s="2"/>
      <c r="N8" s="2"/>
      <c r="O8" s="3" t="e">
        <f>AVERAGE(L8:N8)</f>
        <v>#DIV/0!</v>
      </c>
      <c r="P8" s="2"/>
      <c r="Q8" s="2"/>
      <c r="R8" s="2"/>
      <c r="S8" s="3" t="e">
        <f>AVERAGE(P8:R8)</f>
        <v>#DIV/0!</v>
      </c>
      <c r="T8" s="2"/>
      <c r="U8" s="2"/>
      <c r="V8" s="2"/>
      <c r="W8" s="3" t="e">
        <f>AVERAGE(T8:V8)</f>
        <v>#DIV/0!</v>
      </c>
      <c r="X8" s="2"/>
      <c r="Y8" s="2"/>
      <c r="Z8" s="2"/>
      <c r="AA8" s="3" t="e">
        <f>AVERAGE(X8:Z8)</f>
        <v>#DIV/0!</v>
      </c>
      <c r="AB8" s="2"/>
      <c r="AC8" s="2"/>
      <c r="AD8" s="2"/>
      <c r="AE8" s="3" t="e">
        <f>AVERAGE(AB8:AD8)</f>
        <v>#DIV/0!</v>
      </c>
      <c r="AF8" s="2"/>
      <c r="AG8" s="2"/>
      <c r="AH8" s="2"/>
      <c r="AI8" s="3" t="e">
        <f>AVERAGE(AF8:AH8)</f>
        <v>#DIV/0!</v>
      </c>
      <c r="AJ8" s="2"/>
      <c r="AK8" s="2"/>
      <c r="AL8" s="2"/>
      <c r="AM8" s="3" t="e">
        <f>AVERAGE(AJ8:AL8)</f>
        <v>#DIV/0!</v>
      </c>
      <c r="AN8" s="2"/>
      <c r="AO8" s="2"/>
      <c r="AP8" s="2"/>
      <c r="AQ8" s="3" t="e">
        <f>AVERAGE(AN8:AP8)</f>
        <v>#DIV/0!</v>
      </c>
      <c r="AR8" s="2"/>
      <c r="AS8" s="2"/>
      <c r="AT8" s="2"/>
      <c r="AU8" s="3" t="e">
        <f>AVERAGE(AR8:AT8)</f>
        <v>#DIV/0!</v>
      </c>
      <c r="AV8" s="2"/>
      <c r="AW8" s="2"/>
      <c r="AX8" s="2"/>
      <c r="AY8" s="3" t="e">
        <f>AVERAGE(AV8:AX8)</f>
        <v>#DIV/0!</v>
      </c>
      <c r="AZ8" s="2"/>
      <c r="BA8" s="2"/>
      <c r="BB8" s="2"/>
      <c r="BC8" s="3" t="e">
        <f>AVERAGE(AZ8:BB8)</f>
        <v>#DIV/0!</v>
      </c>
      <c r="BD8" s="2"/>
      <c r="BE8" s="2"/>
      <c r="BF8" s="2"/>
      <c r="BG8" s="3" t="e">
        <f>AVERAGE(BD8:BF8)</f>
        <v>#DIV/0!</v>
      </c>
      <c r="BH8" s="2"/>
      <c r="BI8" s="2"/>
      <c r="BJ8" s="2"/>
      <c r="BK8" s="3" t="e">
        <f>AVERAGE(BH8:BJ8)</f>
        <v>#DIV/0!</v>
      </c>
      <c r="BL8" s="2"/>
      <c r="BM8" s="2"/>
      <c r="BN8" s="2"/>
      <c r="BO8" s="3" t="e">
        <f>AVERAGE(BL8:BN8)</f>
        <v>#DIV/0!</v>
      </c>
      <c r="BP8" s="2"/>
      <c r="BQ8" s="2"/>
      <c r="BR8" s="2"/>
      <c r="BS8" s="3" t="e">
        <f>AVERAGE(BP8:BR8)</f>
        <v>#DIV/0!</v>
      </c>
      <c r="BT8" s="2"/>
      <c r="BU8" s="2"/>
      <c r="BV8" s="2"/>
      <c r="BW8" s="3" t="e">
        <f>AVERAGE(BT8:BV8)</f>
        <v>#DIV/0!</v>
      </c>
    </row>
    <row r="9" spans="1:75" ht="15" thickBot="1">
      <c r="A9" s="31" t="s">
        <v>32</v>
      </c>
      <c r="B9" s="32" t="s">
        <v>33</v>
      </c>
      <c r="C9" s="39">
        <f t="shared" ref="C9:BN9" si="18">SUM(C3:C8)</f>
        <v>200</v>
      </c>
      <c r="D9" s="37">
        <f t="shared" si="18"/>
        <v>0</v>
      </c>
      <c r="E9" s="31">
        <f t="shared" si="18"/>
        <v>0</v>
      </c>
      <c r="F9" s="31">
        <f t="shared" si="18"/>
        <v>0</v>
      </c>
      <c r="G9" s="31" t="e">
        <f t="shared" si="18"/>
        <v>#DIV/0!</v>
      </c>
      <c r="H9" s="31">
        <f t="shared" si="18"/>
        <v>0</v>
      </c>
      <c r="I9" s="31">
        <f t="shared" si="18"/>
        <v>0</v>
      </c>
      <c r="J9" s="31">
        <f t="shared" si="18"/>
        <v>0</v>
      </c>
      <c r="K9" s="31" t="e">
        <f t="shared" si="18"/>
        <v>#DIV/0!</v>
      </c>
      <c r="L9" s="31">
        <f t="shared" si="18"/>
        <v>0</v>
      </c>
      <c r="M9" s="31">
        <f t="shared" si="18"/>
        <v>0</v>
      </c>
      <c r="N9" s="31">
        <f t="shared" si="18"/>
        <v>0</v>
      </c>
      <c r="O9" s="31" t="e">
        <f t="shared" si="18"/>
        <v>#DIV/0!</v>
      </c>
      <c r="P9" s="31">
        <f t="shared" si="18"/>
        <v>0</v>
      </c>
      <c r="Q9" s="31">
        <f t="shared" si="18"/>
        <v>0</v>
      </c>
      <c r="R9" s="31">
        <f t="shared" si="18"/>
        <v>0</v>
      </c>
      <c r="S9" s="31" t="e">
        <f t="shared" si="18"/>
        <v>#DIV/0!</v>
      </c>
      <c r="T9" s="31">
        <f t="shared" si="18"/>
        <v>0</v>
      </c>
      <c r="U9" s="31">
        <f t="shared" si="18"/>
        <v>0</v>
      </c>
      <c r="V9" s="31">
        <f t="shared" si="18"/>
        <v>0</v>
      </c>
      <c r="W9" s="31" t="e">
        <f t="shared" si="18"/>
        <v>#DIV/0!</v>
      </c>
      <c r="X9" s="31">
        <f t="shared" si="18"/>
        <v>0</v>
      </c>
      <c r="Y9" s="31">
        <f t="shared" si="18"/>
        <v>0</v>
      </c>
      <c r="Z9" s="31">
        <f t="shared" si="18"/>
        <v>0</v>
      </c>
      <c r="AA9" s="31" t="e">
        <f t="shared" si="18"/>
        <v>#DIV/0!</v>
      </c>
      <c r="AB9" s="31">
        <f t="shared" si="18"/>
        <v>0</v>
      </c>
      <c r="AC9" s="31">
        <f t="shared" si="18"/>
        <v>0</v>
      </c>
      <c r="AD9" s="31">
        <f t="shared" si="18"/>
        <v>0</v>
      </c>
      <c r="AE9" s="31" t="e">
        <f t="shared" si="18"/>
        <v>#DIV/0!</v>
      </c>
      <c r="AF9" s="31">
        <f t="shared" si="18"/>
        <v>0</v>
      </c>
      <c r="AG9" s="31">
        <f t="shared" si="18"/>
        <v>0</v>
      </c>
      <c r="AH9" s="31">
        <f t="shared" si="18"/>
        <v>0</v>
      </c>
      <c r="AI9" s="31" t="e">
        <f t="shared" si="18"/>
        <v>#DIV/0!</v>
      </c>
      <c r="AJ9" s="31">
        <f t="shared" si="18"/>
        <v>0</v>
      </c>
      <c r="AK9" s="31">
        <f t="shared" si="18"/>
        <v>0</v>
      </c>
      <c r="AL9" s="31">
        <f t="shared" si="18"/>
        <v>0</v>
      </c>
      <c r="AM9" s="31" t="e">
        <f t="shared" si="18"/>
        <v>#DIV/0!</v>
      </c>
      <c r="AN9" s="31">
        <f t="shared" si="18"/>
        <v>0</v>
      </c>
      <c r="AO9" s="31">
        <f t="shared" si="18"/>
        <v>0</v>
      </c>
      <c r="AP9" s="31">
        <f t="shared" si="18"/>
        <v>0</v>
      </c>
      <c r="AQ9" s="31" t="e">
        <f t="shared" si="18"/>
        <v>#DIV/0!</v>
      </c>
      <c r="AR9" s="31">
        <f t="shared" si="18"/>
        <v>0</v>
      </c>
      <c r="AS9" s="31">
        <f t="shared" si="18"/>
        <v>0</v>
      </c>
      <c r="AT9" s="31">
        <f t="shared" si="18"/>
        <v>0</v>
      </c>
      <c r="AU9" s="31" t="e">
        <f t="shared" si="18"/>
        <v>#DIV/0!</v>
      </c>
      <c r="AV9" s="31">
        <f t="shared" si="18"/>
        <v>0</v>
      </c>
      <c r="AW9" s="31">
        <f t="shared" si="18"/>
        <v>0</v>
      </c>
      <c r="AX9" s="31">
        <f t="shared" si="18"/>
        <v>0</v>
      </c>
      <c r="AY9" s="31" t="e">
        <f t="shared" si="18"/>
        <v>#DIV/0!</v>
      </c>
      <c r="AZ9" s="31">
        <f t="shared" si="18"/>
        <v>0</v>
      </c>
      <c r="BA9" s="31">
        <f t="shared" si="18"/>
        <v>0</v>
      </c>
      <c r="BB9" s="31">
        <f t="shared" si="18"/>
        <v>0</v>
      </c>
      <c r="BC9" s="31" t="e">
        <f t="shared" si="18"/>
        <v>#DIV/0!</v>
      </c>
      <c r="BD9" s="31">
        <f t="shared" si="18"/>
        <v>0</v>
      </c>
      <c r="BE9" s="31">
        <f t="shared" si="18"/>
        <v>0</v>
      </c>
      <c r="BF9" s="31">
        <f t="shared" si="18"/>
        <v>0</v>
      </c>
      <c r="BG9" s="31" t="e">
        <f t="shared" si="18"/>
        <v>#DIV/0!</v>
      </c>
      <c r="BH9" s="31">
        <f t="shared" si="18"/>
        <v>0</v>
      </c>
      <c r="BI9" s="31">
        <f t="shared" si="18"/>
        <v>0</v>
      </c>
      <c r="BJ9" s="31">
        <f t="shared" si="18"/>
        <v>0</v>
      </c>
      <c r="BK9" s="31" t="e">
        <f t="shared" si="18"/>
        <v>#DIV/0!</v>
      </c>
      <c r="BL9" s="31">
        <f t="shared" si="18"/>
        <v>0</v>
      </c>
      <c r="BM9" s="31">
        <f t="shared" si="18"/>
        <v>0</v>
      </c>
      <c r="BN9" s="31">
        <f t="shared" si="18"/>
        <v>0</v>
      </c>
      <c r="BO9" s="31" t="e">
        <f t="shared" ref="BO9:BW9" si="19">SUM(BO3:BO8)</f>
        <v>#DIV/0!</v>
      </c>
      <c r="BP9" s="31">
        <f t="shared" si="19"/>
        <v>0</v>
      </c>
      <c r="BQ9" s="31">
        <f t="shared" si="19"/>
        <v>0</v>
      </c>
      <c r="BR9" s="31">
        <f t="shared" si="19"/>
        <v>0</v>
      </c>
      <c r="BS9" s="31" t="e">
        <f t="shared" si="19"/>
        <v>#DIV/0!</v>
      </c>
      <c r="BT9" s="31">
        <f t="shared" si="19"/>
        <v>0</v>
      </c>
      <c r="BU9" s="31">
        <f t="shared" si="19"/>
        <v>0</v>
      </c>
      <c r="BV9" s="31">
        <f t="shared" si="19"/>
        <v>0</v>
      </c>
      <c r="BW9" s="31" t="e">
        <f t="shared" si="19"/>
        <v>#DIV/0!</v>
      </c>
    </row>
    <row r="10" spans="1:75" ht="15.6" thickTop="1" thickBot="1">
      <c r="A10" s="42" t="s">
        <v>32</v>
      </c>
      <c r="B10" s="43" t="s">
        <v>74</v>
      </c>
      <c r="C10" s="44">
        <f>(200/C9)*C9</f>
        <v>200</v>
      </c>
      <c r="D10" s="45"/>
      <c r="E10" s="46"/>
      <c r="F10" s="46"/>
      <c r="G10" s="42" t="e">
        <f>(C10/C9)*G9</f>
        <v>#DIV/0!</v>
      </c>
      <c r="H10" s="46"/>
      <c r="I10" s="46"/>
      <c r="J10" s="46"/>
      <c r="K10" s="42" t="e">
        <f>(C10/C9)*K9</f>
        <v>#DIV/0!</v>
      </c>
      <c r="L10" s="46"/>
      <c r="M10" s="46"/>
      <c r="N10" s="46"/>
      <c r="O10" s="46" t="e">
        <f>(C10/C9)*O9</f>
        <v>#DIV/0!</v>
      </c>
      <c r="P10" s="46"/>
      <c r="Q10" s="46"/>
      <c r="R10" s="46"/>
      <c r="S10" s="46" t="e">
        <f>(C10/C9)*S9</f>
        <v>#DIV/0!</v>
      </c>
      <c r="T10" s="46"/>
      <c r="U10" s="46"/>
      <c r="V10" s="46"/>
      <c r="W10" s="46" t="e">
        <f>(C10/C9)*W9</f>
        <v>#DIV/0!</v>
      </c>
      <c r="X10" s="46"/>
      <c r="Y10" s="46"/>
      <c r="Z10" s="46"/>
      <c r="AA10" s="46" t="e">
        <f>(C10/C9)*AA9</f>
        <v>#DIV/0!</v>
      </c>
      <c r="AB10" s="46"/>
      <c r="AC10" s="46"/>
      <c r="AD10" s="46"/>
      <c r="AE10" s="46" t="e">
        <f>(C10/C9)*AE9</f>
        <v>#DIV/0!</v>
      </c>
      <c r="AF10" s="46"/>
      <c r="AG10" s="46"/>
      <c r="AH10" s="46"/>
      <c r="AI10" s="42" t="e">
        <f>(C10/C9)*AI9</f>
        <v>#DIV/0!</v>
      </c>
      <c r="AJ10" s="46"/>
      <c r="AK10" s="46"/>
      <c r="AL10" s="46"/>
      <c r="AM10" s="46" t="e">
        <f>(C10/C9)*AM9</f>
        <v>#DIV/0!</v>
      </c>
      <c r="AN10" s="46"/>
      <c r="AO10" s="46"/>
      <c r="AP10" s="46"/>
      <c r="AQ10" s="46" t="e">
        <f>(C10/C9)*AQ9</f>
        <v>#DIV/0!</v>
      </c>
      <c r="AR10" s="46"/>
      <c r="AS10" s="46"/>
      <c r="AT10" s="46"/>
      <c r="AU10" s="46" t="e">
        <f>(C10/C9)*AU9</f>
        <v>#DIV/0!</v>
      </c>
      <c r="AV10" s="46"/>
      <c r="AW10" s="46"/>
      <c r="AX10" s="46"/>
      <c r="AY10" s="46" t="e">
        <f>(C10/C9)*AY9</f>
        <v>#DIV/0!</v>
      </c>
      <c r="AZ10" s="46"/>
      <c r="BA10" s="46"/>
      <c r="BB10" s="46"/>
      <c r="BC10" s="46" t="e">
        <f>(C10/C9)*BC9</f>
        <v>#DIV/0!</v>
      </c>
      <c r="BD10" s="46"/>
      <c r="BE10" s="46"/>
      <c r="BF10" s="46"/>
      <c r="BG10" s="46" t="e">
        <f>(C10/C9)*BG9</f>
        <v>#DIV/0!</v>
      </c>
      <c r="BH10" s="46"/>
      <c r="BI10" s="46"/>
      <c r="BJ10" s="46"/>
      <c r="BK10" s="46" t="e">
        <f>(C10/C9)*BK9</f>
        <v>#DIV/0!</v>
      </c>
      <c r="BL10" s="46"/>
      <c r="BM10" s="46"/>
      <c r="BN10" s="46"/>
      <c r="BO10" s="46" t="e">
        <f>(C10/C9)*BO9</f>
        <v>#DIV/0!</v>
      </c>
      <c r="BP10" s="46"/>
      <c r="BQ10" s="46"/>
      <c r="BR10" s="46"/>
      <c r="BS10" s="46" t="e">
        <f>(C10/C9)*BS9</f>
        <v>#DIV/0!</v>
      </c>
      <c r="BT10" s="46"/>
      <c r="BU10" s="46"/>
      <c r="BV10" s="46"/>
      <c r="BW10" s="46" t="e">
        <f>(C10/C9)*BW9</f>
        <v>#DIV/0!</v>
      </c>
    </row>
    <row r="11" spans="1:75" ht="15" thickTop="1">
      <c r="C11" s="6"/>
    </row>
    <row r="13" spans="1:75">
      <c r="G13" s="4"/>
    </row>
    <row r="14" spans="1:75">
      <c r="G14" s="4"/>
    </row>
    <row r="17" spans="4:4">
      <c r="D17" s="30"/>
    </row>
  </sheetData>
  <mergeCells count="21">
    <mergeCell ref="BL1:BO1"/>
    <mergeCell ref="BP1:BS1"/>
    <mergeCell ref="BT1:BW1"/>
    <mergeCell ref="AN1:AQ1"/>
    <mergeCell ref="AR1:AU1"/>
    <mergeCell ref="AV1:AY1"/>
    <mergeCell ref="AZ1:BC1"/>
    <mergeCell ref="BD1:BG1"/>
    <mergeCell ref="BH1:BK1"/>
    <mergeCell ref="AJ1:AM1"/>
    <mergeCell ref="A1:A2"/>
    <mergeCell ref="B1:B2"/>
    <mergeCell ref="C1:C2"/>
    <mergeCell ref="D1:G1"/>
    <mergeCell ref="H1:K1"/>
    <mergeCell ref="L1:O1"/>
    <mergeCell ref="P1:S1"/>
    <mergeCell ref="T1:W1"/>
    <mergeCell ref="X1:AA1"/>
    <mergeCell ref="AB1:AE1"/>
    <mergeCell ref="AF1:AI1"/>
  </mergeCells>
  <dataValidations count="1">
    <dataValidation allowBlank="1" sqref="B3:B8" xr:uid="{4EE40A6C-97D8-43CB-8EBC-9A945EB2F65A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8666F9A80FB488D3E42A16FEDF5C7" ma:contentTypeVersion="6" ma:contentTypeDescription="Create a new document." ma:contentTypeScope="" ma:versionID="2aa79d2d3ade52e76d285936d8e0c8ff">
  <xsd:schema xmlns:xsd="http://www.w3.org/2001/XMLSchema" xmlns:xs="http://www.w3.org/2001/XMLSchema" xmlns:p="http://schemas.microsoft.com/office/2006/metadata/properties" xmlns:ns2="6d79794e-67b3-42be-a225-4d1bba77bdea" xmlns:ns3="7c2927bf-4800-4056-87e1-336c6eb5c5ec" targetNamespace="http://schemas.microsoft.com/office/2006/metadata/properties" ma:root="true" ma:fieldsID="daa1e7f6affe381318691e666daaf648" ns2:_="" ns3:_="">
    <xsd:import namespace="6d79794e-67b3-42be-a225-4d1bba77bdea"/>
    <xsd:import namespace="7c2927bf-4800-4056-87e1-336c6eb5c5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9794e-67b3-42be-a225-4d1bba77b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927bf-4800-4056-87e1-336c6eb5c5e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96754D-D1AC-47C3-AF99-8AA996D7B4FA}"/>
</file>

<file path=customXml/itemProps2.xml><?xml version="1.0" encoding="utf-8"?>
<ds:datastoreItem xmlns:ds="http://schemas.openxmlformats.org/officeDocument/2006/customXml" ds:itemID="{C76736DD-E4E9-43C5-8CB6-62AD304693F6}"/>
</file>

<file path=customXml/itemProps3.xml><?xml version="1.0" encoding="utf-8"?>
<ds:datastoreItem xmlns:ds="http://schemas.openxmlformats.org/officeDocument/2006/customXml" ds:itemID="{D5FDBF82-2A79-4F80-A2A9-393B343E73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Washington Technology Solutions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Zielinski, Cindy (DES)</dc:creator>
  <cp:keywords/>
  <dc:description/>
  <cp:lastModifiedBy/>
  <cp:revision/>
  <dcterms:created xsi:type="dcterms:W3CDTF">2021-02-11T20:32:32Z</dcterms:created>
  <dcterms:modified xsi:type="dcterms:W3CDTF">2023-01-03T22:41:19Z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0x010100D648666F9A80FB488D3E42A16FEDF5C7</vt:lpwstr>
  </property>
  <property fmtid="{D5CDD505-2E9C-101B-9397-08002B2CF9AE}" pid="3" name="_MarkAsFinal">
    <vt:bool>true</vt:bool>
  </property>
</Properties>
</file>